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0" yWindow="460" windowWidth="16280" windowHeight="802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<sst xmlns="http://schemas.openxmlformats.org/spreadsheetml/2006/main" count="36" uniqueCount="30">
  <si>
    <t>Kezdő összeg:</t>
  </si>
  <si>
    <t>Havi befizetés:</t>
  </si>
  <si>
    <t>Éves kamatláb:</t>
  </si>
  <si>
    <t>Kamatadó mértéke:</t>
  </si>
  <si>
    <t>Havi számlaköltségek:</t>
  </si>
  <si>
    <t>Pénzfelvétel díja:</t>
  </si>
  <si>
    <t>Hónapok száma:</t>
  </si>
  <si>
    <t>Egyenleg:</t>
  </si>
  <si>
    <t>Első évben kapott kamat:</t>
  </si>
  <si>
    <t>Két év alatt kapott kamat:</t>
  </si>
  <si>
    <t>Három év alatt kapott kamat:</t>
  </si>
  <si>
    <t>Négy év alatt kapott kamat:</t>
  </si>
  <si>
    <t>Öt év alatt kapott kamat:</t>
  </si>
  <si>
    <t>Kamatos kamat számoló megtakarításokhoz. Havi kamatfizetéssel számol.</t>
  </si>
  <si>
    <t>Alternatív kamat mértéke:</t>
  </si>
  <si>
    <t>Alternatív havi költség:</t>
  </si>
  <si>
    <t>ez egyenlő havonta:</t>
  </si>
  <si>
    <t>Alternatív egyenleg:</t>
  </si>
  <si>
    <t>A pénzfelvétel díjával csak a futamidő végén, felvételkor számol, az éves összesítés tartalmazza ezt a költséget.</t>
  </si>
  <si>
    <t>Hat év alatt kapott kamat:</t>
  </si>
  <si>
    <t>Hét év alatt kapott kamat:</t>
  </si>
  <si>
    <t>Fontos figyelmeztetés: az összeg nincs inflációval korrigálva!</t>
  </si>
  <si>
    <t>Alternatív kamat az első évben:</t>
  </si>
  <si>
    <t>Alternatív kamat két év alatt:</t>
  </si>
  <si>
    <t>Alternatív kamat három év alatt:</t>
  </si>
  <si>
    <t>Alternatív kamat négy év alatt:</t>
  </si>
  <si>
    <t>Alternatív kamat öt év alatt:</t>
  </si>
  <si>
    <t>Alternatív kamat hat év alatt:</t>
  </si>
  <si>
    <t>Alternatív kamat hét év alatt:</t>
  </si>
  <si>
    <t xml:space="preserve">A türkizzel  jelölt alternatívát nem kötelező kitölteni, csak ha kíváncsi vagy, máshol mennyit kamatozna a pénzed. 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</si>
</sst>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#,##0\ &quot;Ft&quot;"/>
    <numFmt numFmtId="167" formatCode="0.0%"/>
    <numFmt numFmtId="168" formatCode="#,##0.00000000\ &quot;Ft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15"/>
      <name val="Hoefler Text"/>
      <family val="1"/>
    </font>
    <font>
      <sz val="11"/>
      <color indexed="15"/>
      <name val="Hoefler Text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rgb="FF4DFFE8"/>
      <name val="Hoefler Text"/>
      <family val="1"/>
    </font>
    <font>
      <sz val="11"/>
      <color rgb="FF4DFFE8"/>
      <name val="Hoefler Text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4DFFE8"/>
        <bgColor indexed="64"/>
      </patternFill>
    </fill>
    <fill>
      <patternFill patternType="solid">
        <fgColor rgb="FFA18D2D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33" borderId="0" xfId="0" applyFill="1" applyAlignment="1">
      <alignment/>
    </xf>
    <xf numFmtId="167" fontId="0" fillId="33" borderId="0" xfId="0" applyNumberFormat="1" applyFill="1" applyAlignment="1">
      <alignment/>
    </xf>
    <xf numFmtId="166" fontId="0" fillId="33" borderId="0" xfId="0" applyNumberFormat="1" applyFill="1" applyAlignment="1">
      <alignment/>
    </xf>
    <xf numFmtId="0" fontId="36" fillId="34" borderId="0" xfId="0" applyFont="1" applyFill="1" applyAlignment="1">
      <alignment horizontal="center" wrapText="1"/>
    </xf>
    <xf numFmtId="0" fontId="37" fillId="34" borderId="0" xfId="0" applyFont="1" applyFill="1" applyAlignment="1">
      <alignment horizont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76"/>
  <sheetViews>
    <sheetView tabSelected="1" zoomScalePageLayoutView="0" workbookViewId="0" topLeftCell="A1">
      <selection activeCell="D8" sqref="D8"/>
    </sheetView>
  </sheetViews>
  <sheetFormatPr defaultColWidth="8.8515625" defaultRowHeight="15"/>
  <cols>
    <col min="1" max="1" width="23.421875" style="0" customWidth="1"/>
    <col min="2" max="2" width="15.28125" style="0" customWidth="1"/>
    <col min="3" max="3" width="11.00390625" style="0" customWidth="1"/>
    <col min="4" max="4" width="16.28125" style="0" customWidth="1"/>
    <col min="5" max="5" width="25.8515625" style="0" customWidth="1"/>
    <col min="6" max="6" width="12.28125" style="0" customWidth="1"/>
    <col min="7" max="7" width="20.00390625" style="0" customWidth="1"/>
    <col min="8" max="9" width="8.8515625" style="0" customWidth="1"/>
    <col min="10" max="10" width="28.8515625" style="0" customWidth="1"/>
    <col min="11" max="11" width="9.421875" style="0" bestFit="1" customWidth="1"/>
  </cols>
  <sheetData>
    <row r="1" ht="15">
      <c r="A1" t="s">
        <v>13</v>
      </c>
    </row>
    <row r="2" ht="15">
      <c r="A2" t="s">
        <v>29</v>
      </c>
    </row>
    <row r="3" ht="15">
      <c r="A3" t="s">
        <v>18</v>
      </c>
    </row>
    <row r="6" spans="1:3" ht="15">
      <c r="A6" t="s">
        <v>0</v>
      </c>
      <c r="B6" s="1">
        <v>0</v>
      </c>
      <c r="C6" s="1"/>
    </row>
    <row r="7" spans="1:11" ht="15">
      <c r="A7" t="s">
        <v>1</v>
      </c>
      <c r="B7" s="1">
        <v>50000</v>
      </c>
      <c r="C7" s="1"/>
      <c r="E7" t="s">
        <v>8</v>
      </c>
      <c r="F7" s="1">
        <f>(B28-B6-(12*B7))-(B28*(B13))</f>
        <v>4112.003995698491</v>
      </c>
      <c r="G7" s="4" t="s">
        <v>16</v>
      </c>
      <c r="H7" s="1">
        <f>F7/12</f>
        <v>342.66699964154094</v>
      </c>
      <c r="J7" t="s">
        <v>22</v>
      </c>
      <c r="K7" s="1">
        <f>(D28-B6-(12*B7))-(D28*(B13))</f>
        <v>9498.437103304972</v>
      </c>
    </row>
    <row r="8" spans="1:11" ht="15">
      <c r="A8" t="s">
        <v>2</v>
      </c>
      <c r="B8" s="2">
        <v>0.03</v>
      </c>
      <c r="C8" s="2"/>
      <c r="E8" t="s">
        <v>9</v>
      </c>
      <c r="F8" s="1">
        <f>(B40-B6-(24*B7))-(B40*(B13))</f>
        <v>22698.014261791686</v>
      </c>
      <c r="G8" s="4" t="s">
        <v>16</v>
      </c>
      <c r="H8" s="1">
        <f>F8/24</f>
        <v>945.7505942413203</v>
      </c>
      <c r="J8" t="s">
        <v>23</v>
      </c>
      <c r="K8" s="1">
        <f>(D40-B6-(24*B7))-(D40*(B13))</f>
        <v>48523.07812412768</v>
      </c>
    </row>
    <row r="9" spans="1:11" ht="15">
      <c r="A9" s="5" t="s">
        <v>14</v>
      </c>
      <c r="B9" s="6">
        <v>0.06</v>
      </c>
      <c r="C9" s="2"/>
      <c r="E9" t="s">
        <v>10</v>
      </c>
      <c r="F9" s="1">
        <f>B52-B6-(36*B7)-(B52*(B13))</f>
        <v>56104.81559336715</v>
      </c>
      <c r="G9" s="4" t="s">
        <v>16</v>
      </c>
      <c r="H9" s="1">
        <f>F9/36</f>
        <v>1558.4670998157542</v>
      </c>
      <c r="J9" t="s">
        <v>24</v>
      </c>
      <c r="K9" s="1">
        <f>D52-B6-(36*B7)-(D52*(B13))</f>
        <v>118504.27409326378</v>
      </c>
    </row>
    <row r="10" spans="1:11" ht="15">
      <c r="A10" t="s">
        <v>3</v>
      </c>
      <c r="B10" s="2">
        <v>0.21</v>
      </c>
      <c r="C10" s="2"/>
      <c r="E10" t="s">
        <v>11</v>
      </c>
      <c r="F10" s="1">
        <f>B64-B6-(48*B7)-(B64*(B13))</f>
        <v>104687.50145222468</v>
      </c>
      <c r="G10" s="4" t="s">
        <v>16</v>
      </c>
      <c r="H10" s="1">
        <f>F10/48</f>
        <v>2180.989613588014</v>
      </c>
      <c r="J10" t="s">
        <v>25</v>
      </c>
      <c r="K10" s="1">
        <f>D64-B6-(48*B7)-(D64*(B13))</f>
        <v>220941.66717277037</v>
      </c>
    </row>
    <row r="11" spans="1:11" ht="15">
      <c r="A11" t="s">
        <v>4</v>
      </c>
      <c r="B11" s="1">
        <v>0</v>
      </c>
      <c r="C11" s="1"/>
      <c r="E11" t="s">
        <v>12</v>
      </c>
      <c r="F11" s="1">
        <f>B76-B6-(60*B7)-(B76*(B13))</f>
        <v>168809.67303541806</v>
      </c>
      <c r="G11" s="4" t="s">
        <v>16</v>
      </c>
      <c r="H11" s="1">
        <f>F11/60</f>
        <v>2813.494550590301</v>
      </c>
      <c r="J11" t="s">
        <v>26</v>
      </c>
      <c r="K11" s="1">
        <f>D76-B6-(60*B7)-(D76*(B13))</f>
        <v>357407.54735706013</v>
      </c>
    </row>
    <row r="12" spans="1:11" ht="15">
      <c r="A12" s="5" t="s">
        <v>15</v>
      </c>
      <c r="B12" s="7">
        <v>200</v>
      </c>
      <c r="C12" s="1"/>
      <c r="E12" t="s">
        <v>19</v>
      </c>
      <c r="F12" s="1">
        <f>B88-B6-(72*B7)-(B88*(B13))</f>
        <v>248843.64311330146</v>
      </c>
      <c r="G12" s="4" t="s">
        <v>16</v>
      </c>
      <c r="H12" s="1">
        <f>F12/72</f>
        <v>3456.1617099069645</v>
      </c>
      <c r="J12" t="s">
        <v>27</v>
      </c>
      <c r="K12" s="1">
        <f>D88-B6-(72*B7)-(D88*(B13))</f>
        <v>529550.371784162</v>
      </c>
    </row>
    <row r="13" spans="1:11" ht="15">
      <c r="A13" t="s">
        <v>5</v>
      </c>
      <c r="B13" s="3">
        <v>0.006</v>
      </c>
      <c r="C13" s="3"/>
      <c r="E13" t="s">
        <v>20</v>
      </c>
      <c r="F13" s="1">
        <f>B100-B6-(84*B7)-(B100*(B13))</f>
        <v>345170.644751371</v>
      </c>
      <c r="G13" s="4" t="s">
        <v>16</v>
      </c>
      <c r="H13" s="1">
        <f>F13/84</f>
        <v>4109.1743422782265</v>
      </c>
      <c r="J13" t="s">
        <v>28</v>
      </c>
      <c r="K13" s="1">
        <f>D100-B6-(84*B7)-(D100*(B13))</f>
        <v>739098.4545345405</v>
      </c>
    </row>
    <row r="14" spans="6:8" ht="15" customHeight="1">
      <c r="F14" s="1"/>
      <c r="G14" s="8" t="s">
        <v>21</v>
      </c>
      <c r="H14" s="9"/>
    </row>
    <row r="15" spans="7:8" ht="15">
      <c r="G15" s="9"/>
      <c r="H15" s="9"/>
    </row>
    <row r="16" spans="1:8" ht="15">
      <c r="A16" t="s">
        <v>6</v>
      </c>
      <c r="B16" t="s">
        <v>7</v>
      </c>
      <c r="D16" s="5" t="s">
        <v>17</v>
      </c>
      <c r="G16" s="9"/>
      <c r="H16" s="9"/>
    </row>
    <row r="17" spans="1:4" ht="15">
      <c r="A17">
        <v>1</v>
      </c>
      <c r="B17" s="1">
        <f>B6+$B7-B11+($B7*($B$8*(1-$B$10)))/12</f>
        <v>50098.75</v>
      </c>
      <c r="C17" s="1"/>
      <c r="D17" s="7">
        <f>B6+$B7-B12+($B7*($B$9*(1-$B$10)))/12</f>
        <v>49997.5</v>
      </c>
    </row>
    <row r="18" spans="1:4" ht="15">
      <c r="A18">
        <v>2</v>
      </c>
      <c r="B18" s="1">
        <f>B17+$B$7-$B$11+((($B$7+B17)*($B$8*(1-$B$10)))/12)</f>
        <v>100296.44503125</v>
      </c>
      <c r="C18" s="1"/>
      <c r="D18" s="7">
        <f>D17+$B$7-$B$12+((($B$7+D17)*($B$9*(1-$B$10)))/12)</f>
        <v>100192.490125</v>
      </c>
    </row>
    <row r="19" spans="1:4" ht="15">
      <c r="A19">
        <v>3</v>
      </c>
      <c r="B19" s="1">
        <f aca="true" t="shared" si="0" ref="B19:B50">B18+B$7+(((B$7+B18)*(B$8*(1-B$10)))/12)</f>
        <v>150593.28051018674</v>
      </c>
      <c r="C19" s="1"/>
      <c r="D19" s="7">
        <f aca="true" t="shared" si="1" ref="D19:D82">D18+$B$7-$B$12+((($B$7+D18)*($B$9*(1-$B$10)))/12)</f>
        <v>150585.75046099376</v>
      </c>
    </row>
    <row r="20" spans="1:4" ht="15">
      <c r="A20">
        <v>4</v>
      </c>
      <c r="B20" s="1">
        <f t="shared" si="0"/>
        <v>200989.45223919436</v>
      </c>
      <c r="C20" s="1"/>
      <c r="D20" s="7">
        <f t="shared" si="1"/>
        <v>201178.06417531468</v>
      </c>
    </row>
    <row r="21" spans="1:4" ht="15">
      <c r="A21">
        <v>5</v>
      </c>
      <c r="B21" s="1">
        <f t="shared" si="0"/>
        <v>251485.15640736677</v>
      </c>
      <c r="C21" s="1"/>
      <c r="D21" s="7">
        <f t="shared" si="1"/>
        <v>251970.21752880717</v>
      </c>
    </row>
    <row r="22" spans="1:4" ht="15">
      <c r="A22">
        <v>6</v>
      </c>
      <c r="B22" s="1">
        <f t="shared" si="0"/>
        <v>302080.5895912713</v>
      </c>
      <c r="C22" s="1"/>
      <c r="D22" s="7">
        <f t="shared" si="1"/>
        <v>302962.99988804595</v>
      </c>
    </row>
    <row r="23" spans="1:4" ht="15">
      <c r="A23">
        <v>7</v>
      </c>
      <c r="B23" s="1">
        <f t="shared" si="0"/>
        <v>352775.94875571405</v>
      </c>
      <c r="C23" s="1"/>
      <c r="D23" s="7">
        <f t="shared" si="1"/>
        <v>354157.20373760373</v>
      </c>
    </row>
    <row r="24" spans="1:4" ht="15">
      <c r="A24">
        <v>8</v>
      </c>
      <c r="B24" s="1">
        <f t="shared" si="0"/>
        <v>403571.4312545066</v>
      </c>
      <c r="C24" s="1"/>
      <c r="D24" s="7">
        <f t="shared" si="1"/>
        <v>405553.6246923673</v>
      </c>
    </row>
    <row r="25" spans="1:4" ht="15">
      <c r="A25">
        <v>9</v>
      </c>
      <c r="B25" s="1">
        <f t="shared" si="0"/>
        <v>454467.2348312342</v>
      </c>
      <c r="C25" s="1"/>
      <c r="D25" s="7">
        <f t="shared" si="1"/>
        <v>457153.0615099021</v>
      </c>
    </row>
    <row r="26" spans="1:4" ht="15">
      <c r="A26">
        <v>10</v>
      </c>
      <c r="B26" s="1">
        <f t="shared" si="0"/>
        <v>505463.5576200259</v>
      </c>
      <c r="C26" s="1"/>
      <c r="D26" s="7">
        <f t="shared" si="1"/>
        <v>508956.31610286626</v>
      </c>
    </row>
    <row r="27" spans="1:4" ht="15">
      <c r="A27">
        <v>11</v>
      </c>
      <c r="B27" s="1">
        <f t="shared" si="0"/>
        <v>556560.5981463254</v>
      </c>
      <c r="C27" s="1"/>
      <c r="D27" s="7">
        <f t="shared" si="1"/>
        <v>560964.1935514726</v>
      </c>
    </row>
    <row r="28" spans="1:4" ht="15">
      <c r="A28">
        <v>12</v>
      </c>
      <c r="B28" s="1">
        <f t="shared" si="0"/>
        <v>607758.5553276645</v>
      </c>
      <c r="C28" s="1"/>
      <c r="D28" s="7">
        <f t="shared" si="1"/>
        <v>613177.502116001</v>
      </c>
    </row>
    <row r="29" spans="1:4" ht="15">
      <c r="A29">
        <v>13</v>
      </c>
      <c r="B29" s="1">
        <f t="shared" si="0"/>
        <v>659057.6284744366</v>
      </c>
      <c r="C29" s="1"/>
      <c r="D29" s="7">
        <f t="shared" si="1"/>
        <v>665597.0532493591</v>
      </c>
    </row>
    <row r="30" spans="1:4" ht="15">
      <c r="A30">
        <v>14</v>
      </c>
      <c r="B30" s="1">
        <f t="shared" si="0"/>
        <v>710458.0172906736</v>
      </c>
      <c r="C30" s="1"/>
      <c r="D30" s="7">
        <f t="shared" si="1"/>
        <v>718223.6616096941</v>
      </c>
    </row>
    <row r="31" spans="1:4" ht="15">
      <c r="A31">
        <v>15</v>
      </c>
      <c r="B31" s="1">
        <f t="shared" si="0"/>
        <v>761959.9218748227</v>
      </c>
      <c r="C31" s="1"/>
      <c r="D31" s="7">
        <f t="shared" si="1"/>
        <v>771058.1450730524</v>
      </c>
    </row>
    <row r="32" spans="1:4" ht="15">
      <c r="A32">
        <v>16</v>
      </c>
      <c r="B32" s="1">
        <f t="shared" si="0"/>
        <v>813563.5427205255</v>
      </c>
      <c r="C32" s="1"/>
      <c r="D32" s="7">
        <f t="shared" si="1"/>
        <v>824101.3247460909</v>
      </c>
    </row>
    <row r="33" spans="1:4" ht="15">
      <c r="A33">
        <v>17</v>
      </c>
      <c r="B33" s="1">
        <f t="shared" si="0"/>
        <v>865269.0807173986</v>
      </c>
      <c r="C33" s="1"/>
      <c r="D33" s="7">
        <f t="shared" si="1"/>
        <v>877354.0249788379</v>
      </c>
    </row>
    <row r="34" spans="1:4" ht="15">
      <c r="A34">
        <v>18</v>
      </c>
      <c r="B34" s="1">
        <f t="shared" si="0"/>
        <v>917076.7371518154</v>
      </c>
      <c r="C34" s="1"/>
      <c r="D34" s="7">
        <f t="shared" si="1"/>
        <v>930817.0733775044</v>
      </c>
    </row>
    <row r="35" spans="1:4" ht="15">
      <c r="A35">
        <v>19</v>
      </c>
      <c r="B35" s="1">
        <f t="shared" si="0"/>
        <v>968986.7137076902</v>
      </c>
      <c r="C35" s="1"/>
      <c r="D35" s="7">
        <f t="shared" si="1"/>
        <v>984491.3008173455</v>
      </c>
    </row>
    <row r="36" spans="1:4" ht="15">
      <c r="A36">
        <v>20</v>
      </c>
      <c r="B36" s="1">
        <f t="shared" si="0"/>
        <v>1020999.212467263</v>
      </c>
      <c r="C36" s="1"/>
      <c r="D36" s="7">
        <f t="shared" si="1"/>
        <v>1038377.541455574</v>
      </c>
    </row>
    <row r="37" spans="1:4" ht="15">
      <c r="A37">
        <v>21</v>
      </c>
      <c r="B37" s="1">
        <f t="shared" si="0"/>
        <v>1073114.435911886</v>
      </c>
      <c r="C37" s="1"/>
      <c r="D37" s="7">
        <f t="shared" si="1"/>
        <v>1092476.6327443235</v>
      </c>
    </row>
    <row r="38" spans="1:4" ht="15">
      <c r="A38">
        <v>22</v>
      </c>
      <c r="B38" s="1">
        <f t="shared" si="0"/>
        <v>1125332.5869228118</v>
      </c>
      <c r="C38" s="1"/>
      <c r="D38" s="7">
        <f t="shared" si="1"/>
        <v>1146789.4154436635</v>
      </c>
    </row>
    <row r="39" spans="1:4" ht="15">
      <c r="A39">
        <v>23</v>
      </c>
      <c r="B39" s="1">
        <f t="shared" si="0"/>
        <v>1177653.8687819843</v>
      </c>
      <c r="C39" s="1"/>
      <c r="D39" s="7">
        <f t="shared" si="1"/>
        <v>1201316.7336346658</v>
      </c>
    </row>
    <row r="40" spans="1:4" ht="15">
      <c r="A40">
        <v>24</v>
      </c>
      <c r="B40" s="1">
        <f t="shared" si="0"/>
        <v>1230078.4851728287</v>
      </c>
      <c r="C40" s="1"/>
      <c r="D40" s="7">
        <f t="shared" si="1"/>
        <v>1256059.4347325228</v>
      </c>
    </row>
    <row r="41" spans="1:4" ht="15">
      <c r="A41">
        <v>25</v>
      </c>
      <c r="B41" s="1">
        <f t="shared" si="0"/>
        <v>1282606.640181045</v>
      </c>
      <c r="C41" s="1"/>
      <c r="D41" s="7">
        <f t="shared" si="1"/>
        <v>1311018.3694997162</v>
      </c>
    </row>
    <row r="42" spans="1:4" ht="15">
      <c r="A42">
        <v>26</v>
      </c>
      <c r="B42" s="1">
        <f t="shared" si="0"/>
        <v>1335238.5382954027</v>
      </c>
      <c r="C42" s="1"/>
      <c r="D42" s="7">
        <f t="shared" si="1"/>
        <v>1366194.39205924</v>
      </c>
    </row>
    <row r="43" spans="1:4" ht="15">
      <c r="A43">
        <v>27</v>
      </c>
      <c r="B43" s="1">
        <f t="shared" si="0"/>
        <v>1387974.3844085361</v>
      </c>
      <c r="C43" s="1"/>
      <c r="D43" s="7">
        <f t="shared" si="1"/>
        <v>1421588.359907874</v>
      </c>
    </row>
    <row r="44" spans="1:4" ht="15">
      <c r="A44">
        <v>28</v>
      </c>
      <c r="B44" s="1">
        <f t="shared" si="0"/>
        <v>1440814.383817743</v>
      </c>
      <c r="C44" s="1"/>
      <c r="D44" s="7">
        <f t="shared" si="1"/>
        <v>1477201.13392951</v>
      </c>
    </row>
    <row r="45" spans="1:4" ht="15">
      <c r="A45">
        <v>29</v>
      </c>
      <c r="B45" s="1">
        <f t="shared" si="0"/>
        <v>1493758.7422257832</v>
      </c>
      <c r="C45" s="1"/>
      <c r="D45" s="7">
        <f t="shared" si="1"/>
        <v>1533033.5784085314</v>
      </c>
    </row>
    <row r="46" spans="1:4" ht="15">
      <c r="A46">
        <v>30</v>
      </c>
      <c r="B46" s="1">
        <f t="shared" si="0"/>
        <v>1546807.665741679</v>
      </c>
      <c r="C46" s="1"/>
      <c r="D46" s="7">
        <f t="shared" si="1"/>
        <v>1589086.561043245</v>
      </c>
    </row>
    <row r="47" spans="1:4" ht="15">
      <c r="A47">
        <v>31</v>
      </c>
      <c r="B47" s="1">
        <f t="shared" si="0"/>
        <v>1599961.3608815188</v>
      </c>
      <c r="C47" s="1"/>
      <c r="D47" s="7">
        <f t="shared" si="1"/>
        <v>1645360.952959366</v>
      </c>
    </row>
    <row r="48" spans="1:4" ht="15">
      <c r="A48">
        <v>32</v>
      </c>
      <c r="B48" s="1">
        <f t="shared" si="0"/>
        <v>1653220.0345692597</v>
      </c>
      <c r="C48" s="1"/>
      <c r="D48" s="7">
        <f t="shared" si="1"/>
        <v>1701857.6287235555</v>
      </c>
    </row>
    <row r="49" spans="1:4" ht="15">
      <c r="A49">
        <v>33</v>
      </c>
      <c r="B49" s="1">
        <f t="shared" si="0"/>
        <v>1706583.894137534</v>
      </c>
      <c r="C49" s="1"/>
      <c r="D49" s="7">
        <f t="shared" si="1"/>
        <v>1758577.4663570134</v>
      </c>
    </row>
    <row r="50" spans="1:4" ht="15">
      <c r="A50">
        <v>34</v>
      </c>
      <c r="B50" s="1">
        <f t="shared" si="0"/>
        <v>1760053.1473284557</v>
      </c>
      <c r="C50" s="1"/>
      <c r="D50" s="7">
        <f t="shared" si="1"/>
        <v>1815521.3473491236</v>
      </c>
    </row>
    <row r="51" spans="1:4" ht="15">
      <c r="A51">
        <v>35</v>
      </c>
      <c r="B51" s="1">
        <f aca="true" t="shared" si="2" ref="B51:B82">B50+B$7+(((B$7+B50)*(B$8*(1-B$10)))/12)</f>
        <v>1813628.0022944293</v>
      </c>
      <c r="C51" s="1"/>
      <c r="D51" s="7">
        <f t="shared" si="1"/>
        <v>1872690.1566711527</v>
      </c>
    </row>
    <row r="52" spans="1:4" ht="15">
      <c r="A52">
        <v>36</v>
      </c>
      <c r="B52" s="1">
        <f t="shared" si="2"/>
        <v>1867308.667598961</v>
      </c>
      <c r="C52" s="1"/>
      <c r="D52" s="7">
        <f t="shared" si="1"/>
        <v>1930084.7827900038</v>
      </c>
    </row>
    <row r="53" spans="1:4" ht="15">
      <c r="A53">
        <v>37</v>
      </c>
      <c r="B53" s="1">
        <f t="shared" si="2"/>
        <v>1921095.352217469</v>
      </c>
      <c r="C53" s="1"/>
      <c r="D53" s="7">
        <f t="shared" si="1"/>
        <v>1987706.1176820244</v>
      </c>
    </row>
    <row r="54" spans="1:4" ht="15">
      <c r="A54">
        <v>38</v>
      </c>
      <c r="B54" s="1">
        <f t="shared" si="2"/>
        <v>1974988.2655380983</v>
      </c>
      <c r="C54" s="1"/>
      <c r="D54" s="7">
        <f t="shared" si="1"/>
        <v>2045555.0568468685</v>
      </c>
    </row>
    <row r="55" spans="1:4" ht="15">
      <c r="A55">
        <v>39</v>
      </c>
      <c r="B55" s="1">
        <f t="shared" si="2"/>
        <v>2028987.617362536</v>
      </c>
      <c r="C55" s="1"/>
      <c r="D55" s="7">
        <f t="shared" si="1"/>
        <v>2103632.4993214137</v>
      </c>
    </row>
    <row r="56" spans="1:4" ht="15">
      <c r="A56">
        <v>40</v>
      </c>
      <c r="B56" s="1">
        <f t="shared" si="2"/>
        <v>2083093.617906827</v>
      </c>
      <c r="C56" s="1"/>
      <c r="D56" s="7">
        <f t="shared" si="1"/>
        <v>2161939.3476937334</v>
      </c>
    </row>
    <row r="57" spans="1:4" ht="15">
      <c r="A57">
        <v>41</v>
      </c>
      <c r="B57" s="1">
        <f t="shared" si="2"/>
        <v>2137306.477802193</v>
      </c>
      <c r="C57" s="1"/>
      <c r="D57" s="7">
        <f t="shared" si="1"/>
        <v>2220476.5081171235</v>
      </c>
    </row>
    <row r="58" spans="1:4" ht="15">
      <c r="A58">
        <v>42</v>
      </c>
      <c r="B58" s="1">
        <f t="shared" si="2"/>
        <v>2191626.408095852</v>
      </c>
      <c r="C58" s="1"/>
      <c r="D58" s="7">
        <f t="shared" si="1"/>
        <v>2279244.890324186</v>
      </c>
    </row>
    <row r="59" spans="1:4" ht="15">
      <c r="A59">
        <v>43</v>
      </c>
      <c r="B59" s="1">
        <f t="shared" si="2"/>
        <v>2246053.6202518414</v>
      </c>
      <c r="C59" s="1"/>
      <c r="D59" s="7">
        <f t="shared" si="1"/>
        <v>2338245.4076409666</v>
      </c>
    </row>
    <row r="60" spans="1:4" ht="15">
      <c r="A60">
        <v>44</v>
      </c>
      <c r="B60" s="1">
        <f t="shared" si="2"/>
        <v>2300588.326151839</v>
      </c>
      <c r="C60" s="1"/>
      <c r="D60" s="7">
        <f t="shared" si="1"/>
        <v>2397478.9770011483</v>
      </c>
    </row>
    <row r="61" spans="1:4" ht="15">
      <c r="A61">
        <v>45</v>
      </c>
      <c r="B61" s="1">
        <f t="shared" si="2"/>
        <v>2355230.738095989</v>
      </c>
      <c r="C61" s="1"/>
      <c r="D61" s="7">
        <f t="shared" si="1"/>
        <v>2456946.5189603027</v>
      </c>
    </row>
    <row r="62" spans="1:4" ht="15">
      <c r="A62">
        <v>46</v>
      </c>
      <c r="B62" s="1">
        <f t="shared" si="2"/>
        <v>2409981.0688037286</v>
      </c>
      <c r="C62" s="1"/>
      <c r="D62" s="7">
        <f t="shared" si="1"/>
        <v>2516648.957710196</v>
      </c>
    </row>
    <row r="63" spans="1:4" ht="15">
      <c r="A63">
        <v>47</v>
      </c>
      <c r="B63" s="1">
        <f t="shared" si="2"/>
        <v>2464839.531414616</v>
      </c>
      <c r="C63" s="1"/>
      <c r="D63" s="7">
        <f t="shared" si="1"/>
        <v>2576587.2210931513</v>
      </c>
    </row>
    <row r="64" spans="1:4" ht="15">
      <c r="A64">
        <v>48</v>
      </c>
      <c r="B64" s="1">
        <f t="shared" si="2"/>
        <v>2519806.3394891596</v>
      </c>
      <c r="C64" s="1"/>
      <c r="D64" s="7">
        <f t="shared" si="1"/>
        <v>2636762.240616469</v>
      </c>
    </row>
    <row r="65" spans="1:4" ht="15">
      <c r="A65">
        <v>49</v>
      </c>
      <c r="B65" s="1">
        <f t="shared" si="2"/>
        <v>2574881.7070096508</v>
      </c>
      <c r="C65" s="1"/>
      <c r="D65" s="7">
        <f t="shared" si="1"/>
        <v>2697174.951466904</v>
      </c>
    </row>
    <row r="66" spans="1:4" ht="15">
      <c r="A66">
        <v>50</v>
      </c>
      <c r="B66" s="1">
        <f t="shared" si="2"/>
        <v>2630065.848380995</v>
      </c>
      <c r="C66" s="1"/>
      <c r="D66" s="7">
        <f t="shared" si="1"/>
        <v>2757826.2925251983</v>
      </c>
    </row>
    <row r="67" spans="1:4" ht="15">
      <c r="A67">
        <v>51</v>
      </c>
      <c r="B67" s="1">
        <f t="shared" si="2"/>
        <v>2685358.9784315475</v>
      </c>
      <c r="C67" s="1"/>
      <c r="D67" s="7">
        <f t="shared" si="1"/>
        <v>2818717.2063806728</v>
      </c>
    </row>
    <row r="68" spans="1:4" ht="15">
      <c r="A68">
        <v>52</v>
      </c>
      <c r="B68" s="1">
        <f t="shared" si="2"/>
        <v>2740761.31241395</v>
      </c>
      <c r="C68" s="1"/>
      <c r="D68" s="7">
        <f t="shared" si="1"/>
        <v>2879848.6393458764</v>
      </c>
    </row>
    <row r="69" spans="1:4" ht="15">
      <c r="A69">
        <v>53</v>
      </c>
      <c r="B69" s="1">
        <f t="shared" si="2"/>
        <v>2796273.0660059676</v>
      </c>
      <c r="C69" s="1"/>
      <c r="D69" s="7">
        <f t="shared" si="1"/>
        <v>2941221.5414712927</v>
      </c>
    </row>
    <row r="70" spans="1:4" ht="15">
      <c r="A70">
        <v>54</v>
      </c>
      <c r="B70" s="1">
        <f t="shared" si="2"/>
        <v>2851894.4553113296</v>
      </c>
      <c r="C70" s="1"/>
      <c r="D70" s="7">
        <f t="shared" si="1"/>
        <v>3002836.8665601043</v>
      </c>
    </row>
    <row r="71" spans="1:4" ht="15">
      <c r="A71">
        <v>55</v>
      </c>
      <c r="B71" s="1">
        <f t="shared" si="2"/>
        <v>2907625.6968605695</v>
      </c>
      <c r="C71" s="1"/>
      <c r="D71" s="7">
        <f t="shared" si="1"/>
        <v>3064695.5721830167</v>
      </c>
    </row>
    <row r="72" spans="1:4" ht="15">
      <c r="A72">
        <v>56</v>
      </c>
      <c r="B72" s="1">
        <f t="shared" si="2"/>
        <v>2963467.0076118694</v>
      </c>
      <c r="C72" s="1"/>
      <c r="D72" s="7">
        <f t="shared" si="1"/>
        <v>3126798.6196931396</v>
      </c>
    </row>
    <row r="73" spans="1:4" ht="15">
      <c r="A73">
        <v>57</v>
      </c>
      <c r="B73" s="1">
        <f t="shared" si="2"/>
        <v>3019418.6049519028</v>
      </c>
      <c r="C73" s="1"/>
      <c r="D73" s="7">
        <f t="shared" si="1"/>
        <v>3189146.9742409275</v>
      </c>
    </row>
    <row r="74" spans="1:4" ht="15">
      <c r="A74">
        <v>58</v>
      </c>
      <c r="B74" s="1">
        <f t="shared" si="2"/>
        <v>3075480.7066966826</v>
      </c>
      <c r="C74" s="1"/>
      <c r="D74" s="7">
        <f t="shared" si="1"/>
        <v>3251741.6047891793</v>
      </c>
    </row>
    <row r="75" spans="1:4" ht="15">
      <c r="A75">
        <v>59</v>
      </c>
      <c r="B75" s="1">
        <f t="shared" si="2"/>
        <v>3131653.5310924086</v>
      </c>
      <c r="C75" s="1"/>
      <c r="D75" s="7">
        <f t="shared" si="1"/>
        <v>3314583.4841280966</v>
      </c>
    </row>
    <row r="76" spans="1:4" ht="15">
      <c r="A76">
        <v>60</v>
      </c>
      <c r="B76" s="1">
        <f t="shared" si="2"/>
        <v>3187937.296816316</v>
      </c>
      <c r="C76" s="1"/>
      <c r="D76" s="7">
        <f t="shared" si="1"/>
        <v>3377673.5888904026</v>
      </c>
    </row>
    <row r="77" spans="1:4" ht="15">
      <c r="A77">
        <v>61</v>
      </c>
      <c r="B77" s="1">
        <f t="shared" si="2"/>
        <v>3244332.2229775283</v>
      </c>
      <c r="C77" s="1"/>
      <c r="D77" s="7">
        <f t="shared" si="1"/>
        <v>3441012.8995665195</v>
      </c>
    </row>
    <row r="78" spans="1:4" ht="15">
      <c r="A78">
        <v>62</v>
      </c>
      <c r="B78" s="1">
        <f t="shared" si="2"/>
        <v>3300838.529117909</v>
      </c>
      <c r="C78" s="1"/>
      <c r="D78" s="7">
        <f t="shared" si="1"/>
        <v>3504602.4005198074</v>
      </c>
    </row>
    <row r="79" spans="1:4" ht="15">
      <c r="A79">
        <v>63</v>
      </c>
      <c r="B79" s="1">
        <f t="shared" si="2"/>
        <v>3357456.4352129167</v>
      </c>
      <c r="C79" s="1"/>
      <c r="D79" s="7">
        <f t="shared" si="1"/>
        <v>3568443.0800018604</v>
      </c>
    </row>
    <row r="80" spans="1:4" ht="15">
      <c r="A80">
        <v>64</v>
      </c>
      <c r="B80" s="1">
        <f t="shared" si="2"/>
        <v>3414186.1616724622</v>
      </c>
      <c r="C80" s="1"/>
      <c r="D80" s="7">
        <f t="shared" si="1"/>
        <v>3632535.930167868</v>
      </c>
    </row>
    <row r="81" spans="1:4" ht="15">
      <c r="A81">
        <v>65</v>
      </c>
      <c r="B81" s="1">
        <f t="shared" si="2"/>
        <v>3471027.9293417656</v>
      </c>
      <c r="C81" s="1"/>
      <c r="D81" s="7">
        <f t="shared" si="1"/>
        <v>3696881.9470920307</v>
      </c>
    </row>
    <row r="82" spans="1:4" ht="15">
      <c r="A82">
        <v>66</v>
      </c>
      <c r="B82" s="1">
        <f t="shared" si="2"/>
        <v>3527981.9595022155</v>
      </c>
      <c r="C82" s="1"/>
      <c r="D82" s="7">
        <f t="shared" si="1"/>
        <v>3761482.1307830443</v>
      </c>
    </row>
    <row r="83" spans="1:4" ht="15">
      <c r="A83">
        <v>67</v>
      </c>
      <c r="B83" s="1">
        <f aca="true" t="shared" si="3" ref="B83:B114">B82+B$7+(((B$7+B82)*(B$8*(1-B$10)))/12)</f>
        <v>3585048.4738722323</v>
      </c>
      <c r="C83" s="1"/>
      <c r="D83" s="7">
        <f aca="true" t="shared" si="4" ref="D83:D146">D82+$B$7-$B$12+((($B$7+D82)*($B$9*(1-$B$10)))/12)</f>
        <v>3826337.4851996372</v>
      </c>
    </row>
    <row r="84" spans="1:4" ht="15">
      <c r="A84">
        <v>68</v>
      </c>
      <c r="B84" s="1">
        <f t="shared" si="3"/>
        <v>3642227.69460813</v>
      </c>
      <c r="C84" s="1"/>
      <c r="D84" s="7">
        <f t="shared" si="4"/>
        <v>3891449.018266176</v>
      </c>
    </row>
    <row r="85" spans="1:4" ht="15">
      <c r="A85">
        <v>69</v>
      </c>
      <c r="B85" s="1">
        <f t="shared" si="3"/>
        <v>3699519.844304981</v>
      </c>
      <c r="C85" s="1"/>
      <c r="D85" s="7">
        <f t="shared" si="4"/>
        <v>3956817.741888327</v>
      </c>
    </row>
    <row r="86" spans="1:4" ht="15">
      <c r="A86">
        <v>70</v>
      </c>
      <c r="B86" s="1">
        <f t="shared" si="3"/>
        <v>3756925.1459974833</v>
      </c>
      <c r="C86" s="1"/>
      <c r="D86" s="7">
        <f t="shared" si="4"/>
        <v>4022444.671968786</v>
      </c>
    </row>
    <row r="87" spans="1:4" ht="15">
      <c r="A87">
        <v>71</v>
      </c>
      <c r="B87" s="1">
        <f t="shared" si="3"/>
        <v>3814443.823160828</v>
      </c>
      <c r="C87" s="1"/>
      <c r="D87" s="7">
        <f t="shared" si="4"/>
        <v>4088330.828423063</v>
      </c>
    </row>
    <row r="88" spans="1:4" ht="15">
      <c r="A88">
        <v>72</v>
      </c>
      <c r="B88" s="1">
        <f t="shared" si="3"/>
        <v>3872076.099711571</v>
      </c>
      <c r="C88" s="1"/>
      <c r="D88" s="7">
        <f t="shared" si="4"/>
        <v>4154477.235195334</v>
      </c>
    </row>
    <row r="89" spans="1:4" ht="15">
      <c r="A89">
        <v>73</v>
      </c>
      <c r="B89" s="1">
        <f t="shared" si="3"/>
        <v>3929822.2000085013</v>
      </c>
      <c r="C89" s="1"/>
      <c r="D89" s="7">
        <f t="shared" si="4"/>
        <v>4220884.920274355</v>
      </c>
    </row>
    <row r="90" spans="1:4" ht="15">
      <c r="A90">
        <v>74</v>
      </c>
      <c r="B90" s="1">
        <f t="shared" si="3"/>
        <v>3987682.3488535183</v>
      </c>
      <c r="C90" s="1"/>
      <c r="D90" s="7">
        <f t="shared" si="4"/>
        <v>4287554.915709439</v>
      </c>
    </row>
    <row r="91" spans="1:4" ht="15">
      <c r="A91">
        <v>75</v>
      </c>
      <c r="B91" s="1">
        <f t="shared" si="3"/>
        <v>4045656.771492504</v>
      </c>
      <c r="C91" s="1"/>
      <c r="D91" s="7">
        <f t="shared" si="4"/>
        <v>4354488.257626491</v>
      </c>
    </row>
    <row r="92" spans="1:4" ht="15">
      <c r="A92">
        <v>76</v>
      </c>
      <c r="B92" s="1">
        <f t="shared" si="3"/>
        <v>4103745.6936162016</v>
      </c>
      <c r="C92" s="1"/>
      <c r="D92" s="7">
        <f t="shared" si="4"/>
        <v>4421685.986244115</v>
      </c>
    </row>
    <row r="93" spans="1:4" ht="15">
      <c r="A93">
        <v>77</v>
      </c>
      <c r="B93" s="1">
        <f t="shared" si="3"/>
        <v>4161949.341361094</v>
      </c>
      <c r="C93" s="1"/>
      <c r="D93" s="7">
        <f t="shared" si="4"/>
        <v>4489149.14588978</v>
      </c>
    </row>
    <row r="94" spans="1:4" ht="15">
      <c r="A94">
        <v>78</v>
      </c>
      <c r="B94" s="1">
        <f t="shared" si="3"/>
        <v>4220267.941310283</v>
      </c>
      <c r="C94" s="1"/>
      <c r="D94" s="7">
        <f t="shared" si="4"/>
        <v>4556878.785016044</v>
      </c>
    </row>
    <row r="95" spans="1:4" ht="15">
      <c r="A95">
        <v>79</v>
      </c>
      <c r="B95" s="1">
        <f t="shared" si="3"/>
        <v>4278701.720494371</v>
      </c>
      <c r="C95" s="1"/>
      <c r="D95" s="7">
        <f t="shared" si="4"/>
        <v>4624875.956216858</v>
      </c>
    </row>
    <row r="96" spans="1:4" ht="15">
      <c r="A96">
        <v>80</v>
      </c>
      <c r="B96" s="1">
        <f t="shared" si="3"/>
        <v>4337250.906392347</v>
      </c>
      <c r="C96" s="1"/>
      <c r="D96" s="7">
        <f t="shared" si="4"/>
        <v>4693141.716243914</v>
      </c>
    </row>
    <row r="97" spans="1:4" ht="15">
      <c r="A97">
        <v>81</v>
      </c>
      <c r="B97" s="1">
        <f t="shared" si="3"/>
        <v>4395915.726932472</v>
      </c>
      <c r="C97" s="1"/>
      <c r="D97" s="7">
        <f t="shared" si="4"/>
        <v>4761677.126023077</v>
      </c>
    </row>
    <row r="98" spans="1:4" ht="15">
      <c r="A98">
        <v>82</v>
      </c>
      <c r="B98" s="1">
        <f t="shared" si="3"/>
        <v>4454696.410493163</v>
      </c>
      <c r="C98" s="1"/>
      <c r="D98" s="7">
        <f t="shared" si="4"/>
        <v>4830483.250670869</v>
      </c>
    </row>
    <row r="99" spans="1:4" ht="15">
      <c r="A99">
        <v>83</v>
      </c>
      <c r="B99" s="1">
        <f t="shared" si="3"/>
        <v>4513593.185903887</v>
      </c>
      <c r="C99" s="1"/>
      <c r="D99" s="7">
        <f t="shared" si="4"/>
        <v>4899561.159511019</v>
      </c>
    </row>
    <row r="100" spans="1:4" ht="15">
      <c r="A100">
        <v>84</v>
      </c>
      <c r="B100" s="1">
        <f t="shared" si="3"/>
        <v>4572606.282446047</v>
      </c>
      <c r="C100" s="1"/>
      <c r="D100" s="7">
        <f t="shared" si="4"/>
        <v>4968911.926091087</v>
      </c>
    </row>
    <row r="101" spans="1:4" ht="15">
      <c r="A101">
        <v>85</v>
      </c>
      <c r="B101" s="1">
        <f t="shared" si="3"/>
        <v>4631735.929853878</v>
      </c>
      <c r="C101" s="1"/>
      <c r="D101" s="7">
        <f t="shared" si="4"/>
        <v>5038536.628199147</v>
      </c>
    </row>
    <row r="102" spans="1:4" ht="15">
      <c r="A102">
        <v>86</v>
      </c>
      <c r="B102" s="1">
        <f t="shared" si="3"/>
        <v>4690982.358315339</v>
      </c>
      <c r="C102" s="1"/>
      <c r="D102" s="7">
        <f t="shared" si="4"/>
        <v>5108436.347880534</v>
      </c>
    </row>
    <row r="103" spans="1:4" ht="15">
      <c r="A103">
        <v>87</v>
      </c>
      <c r="B103" s="1">
        <f t="shared" si="3"/>
        <v>4750345.798473012</v>
      </c>
      <c r="C103" s="1"/>
      <c r="D103" s="7">
        <f t="shared" si="4"/>
        <v>5178612.171454662</v>
      </c>
    </row>
    <row r="104" spans="1:4" ht="15">
      <c r="A104">
        <v>88</v>
      </c>
      <c r="B104" s="1">
        <f t="shared" si="3"/>
        <v>4809826.481424996</v>
      </c>
      <c r="C104" s="1"/>
      <c r="D104" s="7">
        <f t="shared" si="4"/>
        <v>5249065.189531908</v>
      </c>
    </row>
    <row r="105" spans="1:4" ht="15">
      <c r="A105">
        <v>89</v>
      </c>
      <c r="B105" s="1">
        <f t="shared" si="3"/>
        <v>4869424.63872581</v>
      </c>
      <c r="C105" s="1"/>
      <c r="D105" s="7">
        <f t="shared" si="4"/>
        <v>5319796.497030559</v>
      </c>
    </row>
    <row r="106" spans="1:4" ht="15">
      <c r="A106">
        <v>90</v>
      </c>
      <c r="B106" s="1">
        <f t="shared" si="3"/>
        <v>4929140.502387294</v>
      </c>
      <c r="C106" s="1"/>
      <c r="D106" s="7">
        <f t="shared" si="4"/>
        <v>5390807.19319383</v>
      </c>
    </row>
    <row r="107" spans="1:4" ht="15">
      <c r="A107">
        <v>91</v>
      </c>
      <c r="B107" s="1">
        <f t="shared" si="3"/>
        <v>4988974.304879509</v>
      </c>
      <c r="C107" s="1"/>
      <c r="D107" s="7">
        <f t="shared" si="4"/>
        <v>5462098.381606945</v>
      </c>
    </row>
    <row r="108" spans="1:4" ht="15">
      <c r="A108">
        <v>92</v>
      </c>
      <c r="B108" s="1">
        <f t="shared" si="3"/>
        <v>5048926.279131646</v>
      </c>
      <c r="C108" s="1"/>
      <c r="D108" s="7">
        <f t="shared" si="4"/>
        <v>5533671.170214293</v>
      </c>
    </row>
    <row r="109" spans="1:4" ht="15">
      <c r="A109">
        <v>93</v>
      </c>
      <c r="B109" s="1">
        <f t="shared" si="3"/>
        <v>5108996.6585329315</v>
      </c>
      <c r="C109" s="1"/>
      <c r="D109" s="7">
        <f t="shared" si="4"/>
        <v>5605526.671336639</v>
      </c>
    </row>
    <row r="110" spans="1:4" ht="15">
      <c r="A110">
        <v>94</v>
      </c>
      <c r="B110" s="1">
        <f t="shared" si="3"/>
        <v>5169185.676933534</v>
      </c>
      <c r="C110" s="1"/>
      <c r="D110" s="7">
        <f t="shared" si="4"/>
        <v>5677666.001688419</v>
      </c>
    </row>
    <row r="111" spans="1:4" ht="15">
      <c r="A111">
        <v>95</v>
      </c>
      <c r="B111" s="1">
        <f t="shared" si="3"/>
        <v>5229493.568645478</v>
      </c>
      <c r="C111" s="1"/>
      <c r="D111" s="7">
        <f t="shared" si="4"/>
        <v>5750090.282395088</v>
      </c>
    </row>
    <row r="112" spans="1:4" ht="15">
      <c r="A112">
        <v>96</v>
      </c>
      <c r="B112" s="1">
        <f t="shared" si="3"/>
        <v>5289920.568443553</v>
      </c>
      <c r="C112" s="1"/>
      <c r="D112" s="7">
        <f t="shared" si="4"/>
        <v>5822800.639010549</v>
      </c>
    </row>
    <row r="113" spans="1:4" ht="15">
      <c r="A113">
        <v>97</v>
      </c>
      <c r="B113" s="1">
        <f t="shared" si="3"/>
        <v>5350466.911566229</v>
      </c>
      <c r="C113" s="1"/>
      <c r="D113" s="7">
        <f t="shared" si="4"/>
        <v>5895798.20153464</v>
      </c>
    </row>
    <row r="114" spans="1:4" ht="15">
      <c r="A114">
        <v>98</v>
      </c>
      <c r="B114" s="1">
        <f t="shared" si="3"/>
        <v>5411132.833716572</v>
      </c>
      <c r="C114" s="1"/>
      <c r="D114" s="7">
        <f t="shared" si="4"/>
        <v>5969084.104430702</v>
      </c>
    </row>
    <row r="115" spans="1:4" ht="15">
      <c r="A115">
        <v>99</v>
      </c>
      <c r="B115" s="1">
        <f aca="true" t="shared" si="5" ref="B115:B138">B114+B$7+(((B$7+B114)*(B$8*(1-B$10)))/12)</f>
        <v>5471918.571063163</v>
      </c>
      <c r="C115" s="1"/>
      <c r="D115" s="7">
        <f t="shared" si="4"/>
        <v>6042659.486643203</v>
      </c>
    </row>
    <row r="116" spans="1:4" ht="15">
      <c r="A116">
        <v>100</v>
      </c>
      <c r="B116" s="1">
        <f t="shared" si="5"/>
        <v>5532824.360241013</v>
      </c>
      <c r="C116" s="1"/>
      <c r="D116" s="7">
        <f t="shared" si="4"/>
        <v>6116525.4916154435</v>
      </c>
    </row>
    <row r="117" spans="1:4" ht="15">
      <c r="A117">
        <v>101</v>
      </c>
      <c r="B117" s="1">
        <f t="shared" si="5"/>
        <v>5593850.438352489</v>
      </c>
      <c r="C117" s="1"/>
      <c r="D117" s="7">
        <f t="shared" si="4"/>
        <v>6190683.267307324</v>
      </c>
    </row>
    <row r="118" spans="1:4" ht="15">
      <c r="A118">
        <v>102</v>
      </c>
      <c r="B118" s="1">
        <f t="shared" si="5"/>
        <v>5654997.042968235</v>
      </c>
      <c r="C118" s="1"/>
      <c r="D118" s="7">
        <f t="shared" si="4"/>
        <v>6265133.966213188</v>
      </c>
    </row>
    <row r="119" spans="1:4" ht="15">
      <c r="A119">
        <v>103</v>
      </c>
      <c r="B119" s="1">
        <f t="shared" si="5"/>
        <v>5716264.412128097</v>
      </c>
      <c r="C119" s="1"/>
      <c r="D119" s="7">
        <f t="shared" si="4"/>
        <v>6339878.74537973</v>
      </c>
    </row>
    <row r="120" spans="1:4" ht="15">
      <c r="A120">
        <v>104</v>
      </c>
      <c r="B120" s="1">
        <f t="shared" si="5"/>
        <v>5777652.784342051</v>
      </c>
      <c r="C120" s="1"/>
      <c r="D120" s="7">
        <f t="shared" si="4"/>
        <v>6414918.76642398</v>
      </c>
    </row>
    <row r="121" spans="1:4" ht="15">
      <c r="A121">
        <v>105</v>
      </c>
      <c r="B121" s="1">
        <f t="shared" si="5"/>
        <v>5839162.398591126</v>
      </c>
      <c r="C121" s="1"/>
      <c r="D121" s="7">
        <f t="shared" si="4"/>
        <v>6490255.195551354</v>
      </c>
    </row>
    <row r="122" spans="1:4" ht="15">
      <c r="A122">
        <v>106</v>
      </c>
      <c r="B122" s="1">
        <f t="shared" si="5"/>
        <v>5900793.494328344</v>
      </c>
      <c r="C122" s="1"/>
      <c r="D122" s="7">
        <f t="shared" si="4"/>
        <v>6565889.203573782</v>
      </c>
    </row>
    <row r="123" spans="1:4" ht="15">
      <c r="A123">
        <v>107</v>
      </c>
      <c r="B123" s="1">
        <f t="shared" si="5"/>
        <v>5962546.311479643</v>
      </c>
      <c r="C123" s="1"/>
      <c r="D123" s="7">
        <f t="shared" si="4"/>
        <v>6641821.965927899</v>
      </c>
    </row>
    <row r="124" spans="1:4" ht="15">
      <c r="A124">
        <v>108</v>
      </c>
      <c r="B124" s="1">
        <f t="shared" si="5"/>
        <v>6024421.090444815</v>
      </c>
      <c r="C124" s="1"/>
      <c r="D124" s="7">
        <f t="shared" si="4"/>
        <v>6718054.662693314</v>
      </c>
    </row>
    <row r="125" spans="1:4" ht="15">
      <c r="A125">
        <v>109</v>
      </c>
      <c r="B125" s="1">
        <f t="shared" si="5"/>
        <v>6086418.072098444</v>
      </c>
      <c r="C125" s="1"/>
      <c r="D125" s="7">
        <f t="shared" si="4"/>
        <v>6794588.478610952</v>
      </c>
    </row>
    <row r="126" spans="1:4" ht="15">
      <c r="A126">
        <v>110</v>
      </c>
      <c r="B126" s="1">
        <f t="shared" si="5"/>
        <v>6148537.497790839</v>
      </c>
      <c r="C126" s="1"/>
      <c r="D126" s="7">
        <f t="shared" si="4"/>
        <v>6871424.603101466</v>
      </c>
    </row>
    <row r="127" spans="1:4" ht="15">
      <c r="A127">
        <v>111</v>
      </c>
      <c r="B127" s="1">
        <f t="shared" si="5"/>
        <v>6210779.609348975</v>
      </c>
      <c r="C127" s="1"/>
      <c r="D127" s="7">
        <f t="shared" si="4"/>
        <v>6948564.230283717</v>
      </c>
    </row>
    <row r="128" spans="1:4" ht="15">
      <c r="A128">
        <v>112</v>
      </c>
      <c r="B128" s="1">
        <f t="shared" si="5"/>
        <v>6273144.64907744</v>
      </c>
      <c r="C128" s="1"/>
      <c r="D128" s="7">
        <f t="shared" si="4"/>
        <v>7026008.558993338</v>
      </c>
    </row>
    <row r="129" spans="1:4" ht="15">
      <c r="A129">
        <v>113</v>
      </c>
      <c r="B129" s="1">
        <f t="shared" si="5"/>
        <v>6335632.859759368</v>
      </c>
      <c r="C129" s="1"/>
      <c r="D129" s="7">
        <f t="shared" si="4"/>
        <v>7103758.7928013615</v>
      </c>
    </row>
    <row r="130" spans="1:4" ht="15">
      <c r="A130">
        <v>114</v>
      </c>
      <c r="B130" s="1">
        <f t="shared" si="5"/>
        <v>6398244.484657393</v>
      </c>
      <c r="C130" s="1"/>
      <c r="D130" s="7">
        <f t="shared" si="4"/>
        <v>7181816.140032927</v>
      </c>
    </row>
    <row r="131" spans="1:4" ht="15">
      <c r="A131">
        <v>115</v>
      </c>
      <c r="B131" s="1">
        <f t="shared" si="5"/>
        <v>6460979.767514591</v>
      </c>
      <c r="C131" s="1"/>
      <c r="D131" s="7">
        <f t="shared" si="4"/>
        <v>7260181.813786057</v>
      </c>
    </row>
    <row r="132" spans="1:4" ht="15">
      <c r="A132">
        <v>116</v>
      </c>
      <c r="B132" s="1">
        <f t="shared" si="5"/>
        <v>6523838.952555432</v>
      </c>
      <c r="C132" s="1"/>
      <c r="D132" s="7">
        <f t="shared" si="4"/>
        <v>7338857.031950512</v>
      </c>
    </row>
    <row r="133" spans="1:4" ht="15">
      <c r="A133">
        <v>117</v>
      </c>
      <c r="B133" s="1">
        <f t="shared" si="5"/>
        <v>6586822.284486729</v>
      </c>
      <c r="C133" s="1"/>
      <c r="D133" s="7">
        <f t="shared" si="4"/>
        <v>7417843.0172267165</v>
      </c>
    </row>
    <row r="134" spans="1:4" ht="15">
      <c r="A134">
        <v>118</v>
      </c>
      <c r="B134" s="1">
        <f t="shared" si="5"/>
        <v>6649930.00849859</v>
      </c>
      <c r="C134" s="1"/>
      <c r="D134" s="7">
        <f t="shared" si="4"/>
        <v>7497140.997144762</v>
      </c>
    </row>
    <row r="135" spans="1:4" ht="15">
      <c r="A135">
        <v>119</v>
      </c>
      <c r="B135" s="1">
        <f t="shared" si="5"/>
        <v>6713162.370265375</v>
      </c>
      <c r="C135" s="1"/>
      <c r="D135" s="7">
        <f t="shared" si="4"/>
        <v>7576752.204083485</v>
      </c>
    </row>
    <row r="136" spans="1:4" ht="15">
      <c r="A136">
        <v>120</v>
      </c>
      <c r="B136" s="1">
        <f t="shared" si="5"/>
        <v>6776519.615946649</v>
      </c>
      <c r="C136" s="1"/>
      <c r="D136" s="7">
        <f t="shared" si="4"/>
        <v>7656677.875289614</v>
      </c>
    </row>
    <row r="137" spans="1:4" ht="15">
      <c r="A137">
        <v>121</v>
      </c>
      <c r="B137" s="1">
        <f t="shared" si="5"/>
        <v>6840001.992188144</v>
      </c>
      <c r="C137" s="1"/>
      <c r="D137" s="7">
        <f t="shared" si="4"/>
        <v>7736919.252897008</v>
      </c>
    </row>
    <row r="138" spans="1:4" ht="15">
      <c r="A138">
        <v>122</v>
      </c>
      <c r="B138" s="1">
        <f t="shared" si="5"/>
        <v>6903609.746122715</v>
      </c>
      <c r="C138" s="1"/>
      <c r="D138" s="7">
        <f t="shared" si="4"/>
        <v>7817477.583945951</v>
      </c>
    </row>
    <row r="139" spans="1:4" ht="15">
      <c r="A139">
        <v>123</v>
      </c>
      <c r="B139" s="1">
        <f aca="true" t="shared" si="6" ref="B139:B202">B138+B$7+(((B$7+B138)*(B$8*(1-B$10)))/12)</f>
        <v>6967343.125371307</v>
      </c>
      <c r="D139" s="7">
        <f t="shared" si="4"/>
        <v>7898354.120402538</v>
      </c>
    </row>
    <row r="140" spans="1:4" ht="15">
      <c r="A140">
        <v>124</v>
      </c>
      <c r="B140" s="1">
        <f t="shared" si="6"/>
        <v>7031202.378043915</v>
      </c>
      <c r="D140" s="7">
        <f t="shared" si="4"/>
        <v>7979550.119178128</v>
      </c>
    </row>
    <row r="141" spans="1:4" ht="15">
      <c r="A141">
        <v>125</v>
      </c>
      <c r="B141" s="1">
        <f t="shared" si="6"/>
        <v>7095187.752740552</v>
      </c>
      <c r="D141" s="7">
        <f t="shared" si="4"/>
        <v>8061066.842148882</v>
      </c>
    </row>
    <row r="142" spans="1:4" ht="15">
      <c r="A142">
        <v>126</v>
      </c>
      <c r="B142" s="1">
        <f t="shared" si="6"/>
        <v>7159299.498552214</v>
      </c>
      <c r="D142" s="7">
        <f t="shared" si="4"/>
        <v>8142905.556175371</v>
      </c>
    </row>
    <row r="143" spans="1:4" ht="15">
      <c r="A143">
        <v>127</v>
      </c>
      <c r="B143" s="1">
        <f t="shared" si="6"/>
        <v>7223537.865061855</v>
      </c>
      <c r="D143" s="7">
        <f t="shared" si="4"/>
        <v>8225067.533122264</v>
      </c>
    </row>
    <row r="144" spans="1:4" ht="15">
      <c r="A144">
        <v>128</v>
      </c>
      <c r="B144" s="1">
        <f t="shared" si="6"/>
        <v>7287903.102345352</v>
      </c>
      <c r="D144" s="7">
        <f t="shared" si="4"/>
        <v>8307554.049878097</v>
      </c>
    </row>
    <row r="145" spans="1:4" ht="15">
      <c r="A145">
        <v>129</v>
      </c>
      <c r="B145" s="1">
        <f t="shared" si="6"/>
        <v>7352395.460972484</v>
      </c>
      <c r="D145" s="7">
        <f t="shared" si="4"/>
        <v>8390366.388375117</v>
      </c>
    </row>
    <row r="146" spans="1:4" ht="15">
      <c r="A146">
        <v>130</v>
      </c>
      <c r="B146" s="1">
        <f t="shared" si="6"/>
        <v>7417015.192007905</v>
      </c>
      <c r="D146" s="7">
        <f t="shared" si="4"/>
        <v>8473505.835609198</v>
      </c>
    </row>
    <row r="147" spans="1:4" ht="15">
      <c r="A147">
        <v>131</v>
      </c>
      <c r="B147" s="1">
        <f t="shared" si="6"/>
        <v>7481762.5470121205</v>
      </c>
      <c r="D147" s="7">
        <f aca="true" t="shared" si="7" ref="D147:D210">D146+$B$7-$B$12+((($B$7+D146)*($B$9*(1-$B$10)))/12)</f>
        <v>8556973.683659853</v>
      </c>
    </row>
    <row r="148" spans="1:4" ht="15">
      <c r="A148">
        <v>132</v>
      </c>
      <c r="B148" s="1">
        <f t="shared" si="6"/>
        <v>7546637.778042469</v>
      </c>
      <c r="D148" s="7">
        <f t="shared" si="7"/>
        <v>8640771.22971031</v>
      </c>
    </row>
    <row r="149" spans="1:4" ht="15">
      <c r="A149">
        <v>133</v>
      </c>
      <c r="B149" s="1">
        <f t="shared" si="6"/>
        <v>7611641.137654103</v>
      </c>
      <c r="D149" s="7">
        <f t="shared" si="7"/>
        <v>8724899.776067667</v>
      </c>
    </row>
    <row r="150" spans="1:4" ht="15">
      <c r="A150">
        <v>134</v>
      </c>
      <c r="B150" s="1">
        <f t="shared" si="6"/>
        <v>7676772.87890097</v>
      </c>
      <c r="D150" s="7">
        <f t="shared" si="7"/>
        <v>8809360.630183134</v>
      </c>
    </row>
    <row r="151" spans="1:4" ht="15">
      <c r="A151">
        <v>135</v>
      </c>
      <c r="B151" s="1">
        <f t="shared" si="6"/>
        <v>7742033.2553368</v>
      </c>
      <c r="D151" s="7">
        <f t="shared" si="7"/>
        <v>8894155.104672357</v>
      </c>
    </row>
    <row r="152" spans="1:4" ht="15">
      <c r="A152">
        <v>136</v>
      </c>
      <c r="B152" s="1">
        <f t="shared" si="6"/>
        <v>7807422.52101609</v>
      </c>
      <c r="D152" s="7">
        <f t="shared" si="7"/>
        <v>8979284.517335813</v>
      </c>
    </row>
    <row r="153" spans="1:4" ht="15">
      <c r="A153">
        <v>137</v>
      </c>
      <c r="B153" s="1">
        <f t="shared" si="6"/>
        <v>7872940.930495097</v>
      </c>
      <c r="D153" s="7">
        <f t="shared" si="7"/>
        <v>9064750.19117929</v>
      </c>
    </row>
    <row r="154" spans="1:4" ht="15">
      <c r="A154">
        <v>138</v>
      </c>
      <c r="B154" s="1">
        <f t="shared" si="6"/>
        <v>7938588.738832825</v>
      </c>
      <c r="D154" s="7">
        <f t="shared" si="7"/>
        <v>9150553.454434449</v>
      </c>
    </row>
    <row r="155" spans="1:4" ht="15">
      <c r="A155">
        <v>139</v>
      </c>
      <c r="B155" s="1">
        <f t="shared" si="6"/>
        <v>8004366.20159202</v>
      </c>
      <c r="D155" s="7">
        <f t="shared" si="7"/>
        <v>9236695.640579466</v>
      </c>
    </row>
    <row r="156" spans="1:4" ht="15">
      <c r="A156">
        <v>140</v>
      </c>
      <c r="B156" s="1">
        <f t="shared" si="6"/>
        <v>8070273.574840164</v>
      </c>
      <c r="D156" s="7">
        <f t="shared" si="7"/>
        <v>9323178.088359755</v>
      </c>
    </row>
    <row r="157" spans="1:4" ht="15">
      <c r="A157">
        <v>141</v>
      </c>
      <c r="B157" s="1">
        <f t="shared" si="6"/>
        <v>8136311.115150473</v>
      </c>
      <c r="D157" s="7">
        <f t="shared" si="7"/>
        <v>9410002.141808776</v>
      </c>
    </row>
    <row r="158" spans="1:4" ht="15">
      <c r="A158">
        <v>142</v>
      </c>
      <c r="B158" s="1">
        <f t="shared" si="6"/>
        <v>8202479.079602895</v>
      </c>
      <c r="D158" s="7">
        <f t="shared" si="7"/>
        <v>9497169.150268922</v>
      </c>
    </row>
    <row r="159" spans="1:4" ht="15">
      <c r="A159">
        <v>143</v>
      </c>
      <c r="B159" s="1">
        <f t="shared" si="6"/>
        <v>8268777.725785111</v>
      </c>
      <c r="D159" s="7">
        <f t="shared" si="7"/>
        <v>9584680.468412483</v>
      </c>
    </row>
    <row r="160" spans="1:4" ht="15">
      <c r="A160">
        <v>144</v>
      </c>
      <c r="B160" s="1">
        <f t="shared" si="6"/>
        <v>8335207.311793537</v>
      </c>
      <c r="D160" s="7">
        <f t="shared" si="7"/>
        <v>9672537.456262713</v>
      </c>
    </row>
    <row r="161" spans="1:4" ht="15">
      <c r="A161">
        <v>145</v>
      </c>
      <c r="B161" s="1">
        <f t="shared" si="6"/>
        <v>8401768.096234329</v>
      </c>
      <c r="D161" s="7">
        <f t="shared" si="7"/>
        <v>9760741.479214951</v>
      </c>
    </row>
    <row r="162" spans="1:4" ht="15">
      <c r="A162">
        <v>146</v>
      </c>
      <c r="B162" s="1">
        <f t="shared" si="6"/>
        <v>8468460.338224392</v>
      </c>
      <c r="D162" s="7">
        <f t="shared" si="7"/>
        <v>9849293.90805785</v>
      </c>
    </row>
    <row r="163" spans="1:4" ht="15">
      <c r="A163">
        <v>147</v>
      </c>
      <c r="B163" s="1">
        <f t="shared" si="6"/>
        <v>8535284.297392385</v>
      </c>
      <c r="D163" s="7">
        <f t="shared" si="7"/>
        <v>9938196.118994677</v>
      </c>
    </row>
    <row r="164" spans="1:4" ht="15">
      <c r="A164">
        <v>148</v>
      </c>
      <c r="B164" s="1">
        <f t="shared" si="6"/>
        <v>8602240.233879736</v>
      </c>
      <c r="D164" s="7">
        <f t="shared" si="7"/>
        <v>10027449.493664706</v>
      </c>
    </row>
    <row r="165" spans="1:4" ht="15">
      <c r="A165">
        <v>149</v>
      </c>
      <c r="B165" s="1">
        <f t="shared" si="6"/>
        <v>8669328.408341648</v>
      </c>
      <c r="D165" s="7">
        <f t="shared" si="7"/>
        <v>10117055.419164682</v>
      </c>
    </row>
    <row r="166" spans="1:4" ht="15">
      <c r="A166">
        <v>150</v>
      </c>
      <c r="B166" s="1">
        <f t="shared" si="6"/>
        <v>8736549.081948122</v>
      </c>
      <c r="D166" s="7">
        <f t="shared" si="7"/>
        <v>10207015.288070383</v>
      </c>
    </row>
    <row r="167" spans="1:4" ht="15">
      <c r="A167">
        <v>151</v>
      </c>
      <c r="B167" s="1">
        <f t="shared" si="6"/>
        <v>8803902.51638497</v>
      </c>
      <c r="D167" s="7">
        <f t="shared" si="7"/>
        <v>10297330.49845826</v>
      </c>
    </row>
    <row r="168" spans="1:4" ht="15">
      <c r="A168">
        <v>152</v>
      </c>
      <c r="B168" s="1">
        <f t="shared" si="6"/>
        <v>8871388.97385483</v>
      </c>
      <c r="D168" s="7">
        <f t="shared" si="7"/>
        <v>10388002.45392717</v>
      </c>
    </row>
    <row r="169" spans="1:4" ht="15">
      <c r="A169">
        <v>153</v>
      </c>
      <c r="B169" s="1">
        <f t="shared" si="6"/>
        <v>8939008.717078194</v>
      </c>
      <c r="D169" s="7">
        <f t="shared" si="7"/>
        <v>10479032.563620184</v>
      </c>
    </row>
    <row r="170" spans="1:4" ht="15">
      <c r="A170">
        <v>154</v>
      </c>
      <c r="B170" s="1">
        <f t="shared" si="6"/>
        <v>9006762.009294424</v>
      </c>
      <c r="D170" s="7">
        <f t="shared" si="7"/>
        <v>10570422.242246483</v>
      </c>
    </row>
    <row r="171" spans="1:4" ht="15">
      <c r="A171">
        <v>155</v>
      </c>
      <c r="B171" s="1">
        <f t="shared" si="6"/>
        <v>9074649.11426278</v>
      </c>
      <c r="D171" s="7">
        <f t="shared" si="7"/>
        <v>10662172.910103356</v>
      </c>
    </row>
    <row r="172" spans="1:4" ht="15">
      <c r="A172">
        <v>156</v>
      </c>
      <c r="B172" s="1">
        <f t="shared" si="6"/>
        <v>9142670.296263449</v>
      </c>
      <c r="D172" s="7">
        <f t="shared" si="7"/>
        <v>10754285.993098265</v>
      </c>
    </row>
    <row r="173" spans="1:4" ht="15">
      <c r="A173">
        <v>157</v>
      </c>
      <c r="B173" s="1">
        <f t="shared" si="6"/>
        <v>9210825.82009857</v>
      </c>
      <c r="D173" s="7">
        <f t="shared" si="7"/>
        <v>10846762.922771003</v>
      </c>
    </row>
    <row r="174" spans="1:4" ht="15">
      <c r="A174">
        <v>158</v>
      </c>
      <c r="B174" s="1">
        <f t="shared" si="6"/>
        <v>9279115.951093264</v>
      </c>
      <c r="D174" s="7">
        <f t="shared" si="7"/>
        <v>10939605.13631595</v>
      </c>
    </row>
    <row r="175" spans="1:4" ht="15">
      <c r="A175">
        <v>159</v>
      </c>
      <c r="B175" s="1">
        <f t="shared" si="6"/>
        <v>9347540.955096673</v>
      </c>
      <c r="D175" s="7">
        <f t="shared" si="7"/>
        <v>11032814.076604398</v>
      </c>
    </row>
    <row r="176" spans="1:4" ht="15">
      <c r="A176">
        <v>160</v>
      </c>
      <c r="B176" s="1">
        <f t="shared" si="6"/>
        <v>9416101.098482989</v>
      </c>
      <c r="D176" s="7">
        <f t="shared" si="7"/>
        <v>11126391.192206986</v>
      </c>
    </row>
    <row r="177" spans="1:4" ht="15">
      <c r="A177">
        <v>161</v>
      </c>
      <c r="B177" s="1">
        <f t="shared" si="6"/>
        <v>9484796.648152493</v>
      </c>
      <c r="D177" s="7">
        <f t="shared" si="7"/>
        <v>11220337.937416203</v>
      </c>
    </row>
    <row r="178" spans="1:4" ht="15">
      <c r="A178">
        <v>162</v>
      </c>
      <c r="B178" s="1">
        <f t="shared" si="6"/>
        <v>9553627.871532595</v>
      </c>
      <c r="D178" s="7">
        <f t="shared" si="7"/>
        <v>11314655.772268998</v>
      </c>
    </row>
    <row r="179" spans="1:4" ht="15">
      <c r="A179">
        <v>163</v>
      </c>
      <c r="B179" s="1">
        <f t="shared" si="6"/>
        <v>9622595.036578871</v>
      </c>
      <c r="D179" s="7">
        <f t="shared" si="7"/>
        <v>11409346.16256946</v>
      </c>
    </row>
    <row r="180" spans="1:4" ht="15">
      <c r="A180">
        <v>164</v>
      </c>
      <c r="B180" s="1">
        <f t="shared" si="6"/>
        <v>9691698.411776114</v>
      </c>
      <c r="D180" s="7">
        <f t="shared" si="7"/>
        <v>11504410.579911608</v>
      </c>
    </row>
    <row r="181" spans="1:4" ht="15">
      <c r="A181">
        <v>165</v>
      </c>
      <c r="B181" s="1">
        <f t="shared" si="6"/>
        <v>9760938.266139371</v>
      </c>
      <c r="D181" s="7">
        <f t="shared" si="7"/>
        <v>11599850.501702258</v>
      </c>
    </row>
    <row r="182" spans="1:4" ht="15">
      <c r="A182">
        <v>166</v>
      </c>
      <c r="B182" s="1">
        <f t="shared" si="6"/>
        <v>9830314.869214997</v>
      </c>
      <c r="D182" s="7">
        <f t="shared" si="7"/>
        <v>11695667.411183983</v>
      </c>
    </row>
    <row r="183" spans="1:4" ht="15">
      <c r="A183">
        <v>167</v>
      </c>
      <c r="B183" s="1">
        <f t="shared" si="6"/>
        <v>9899828.491081696</v>
      </c>
      <c r="D183" s="7">
        <f t="shared" si="7"/>
        <v>11791862.79745816</v>
      </c>
    </row>
    <row r="184" spans="1:4" ht="15">
      <c r="A184">
        <v>168</v>
      </c>
      <c r="B184" s="1">
        <f t="shared" si="6"/>
        <v>9969479.402351582</v>
      </c>
      <c r="D184" s="7">
        <f t="shared" si="7"/>
        <v>11888438.15550812</v>
      </c>
    </row>
    <row r="185" spans="1:4" ht="15">
      <c r="A185">
        <v>169</v>
      </c>
      <c r="B185" s="1">
        <f t="shared" si="6"/>
        <v>10039267.874171227</v>
      </c>
      <c r="D185" s="7">
        <f t="shared" si="7"/>
        <v>11985394.986222377</v>
      </c>
    </row>
    <row r="186" spans="1:4" ht="15">
      <c r="A186">
        <v>170</v>
      </c>
      <c r="B186" s="1">
        <f t="shared" si="6"/>
        <v>10109194.178222716</v>
      </c>
      <c r="D186" s="7">
        <f t="shared" si="7"/>
        <v>12082734.796417955</v>
      </c>
    </row>
    <row r="187" spans="1:4" ht="15">
      <c r="A187">
        <v>171</v>
      </c>
      <c r="B187" s="1">
        <f t="shared" si="6"/>
        <v>10179258.586724706</v>
      </c>
      <c r="D187" s="7">
        <f t="shared" si="7"/>
        <v>12180459.098863807</v>
      </c>
    </row>
    <row r="188" spans="1:4" ht="15">
      <c r="A188">
        <v>172</v>
      </c>
      <c r="B188" s="1">
        <f t="shared" si="6"/>
        <v>10249461.372433487</v>
      </c>
      <c r="D188" s="7">
        <f t="shared" si="7"/>
        <v>12278569.41230432</v>
      </c>
    </row>
    <row r="189" spans="1:4" ht="15">
      <c r="A189">
        <v>173</v>
      </c>
      <c r="B189" s="1">
        <f t="shared" si="6"/>
        <v>10319802.808644043</v>
      </c>
      <c r="D189" s="7">
        <f t="shared" si="7"/>
        <v>12377067.261482922</v>
      </c>
    </row>
    <row r="190" spans="1:4" ht="15">
      <c r="A190">
        <v>174</v>
      </c>
      <c r="B190" s="1">
        <f t="shared" si="6"/>
        <v>10390283.169191115</v>
      </c>
      <c r="D190" s="7">
        <f t="shared" si="7"/>
        <v>12475954.17716578</v>
      </c>
    </row>
    <row r="191" spans="1:4" ht="15">
      <c r="A191">
        <v>175</v>
      </c>
      <c r="B191" s="1">
        <f t="shared" si="6"/>
        <v>10460902.728450267</v>
      </c>
      <c r="D191" s="7">
        <f t="shared" si="7"/>
        <v>12575231.696165586</v>
      </c>
    </row>
    <row r="192" spans="1:4" ht="15">
      <c r="A192">
        <v>176</v>
      </c>
      <c r="B192" s="1">
        <f t="shared" si="6"/>
        <v>10531661.761338957</v>
      </c>
      <c r="D192" s="7">
        <f t="shared" si="7"/>
        <v>12674901.36136544</v>
      </c>
    </row>
    <row r="193" spans="1:4" ht="15">
      <c r="A193">
        <v>177</v>
      </c>
      <c r="B193" s="1">
        <f t="shared" si="6"/>
        <v>10602560.543317601</v>
      </c>
      <c r="D193" s="7">
        <f t="shared" si="7"/>
        <v>12774964.721742833</v>
      </c>
    </row>
    <row r="194" spans="1:4" ht="15">
      <c r="A194">
        <v>178</v>
      </c>
      <c r="B194" s="1">
        <f t="shared" si="6"/>
        <v>10673599.350390654</v>
      </c>
      <c r="D194" s="7">
        <f t="shared" si="7"/>
        <v>12875423.332393717</v>
      </c>
    </row>
    <row r="195" spans="1:4" ht="15">
      <c r="A195">
        <v>179</v>
      </c>
      <c r="B195" s="1">
        <f t="shared" si="6"/>
        <v>10744778.459107677</v>
      </c>
      <c r="D195" s="7">
        <f t="shared" si="7"/>
        <v>12976278.754556673</v>
      </c>
    </row>
    <row r="196" spans="1:4" ht="15">
      <c r="A196">
        <v>180</v>
      </c>
      <c r="B196" s="1">
        <f t="shared" si="6"/>
        <v>10816098.146564415</v>
      </c>
      <c r="D196" s="7">
        <f t="shared" si="7"/>
        <v>13077532.555637171</v>
      </c>
    </row>
    <row r="197" spans="1:4" ht="15">
      <c r="A197">
        <v>181</v>
      </c>
      <c r="B197" s="1">
        <f t="shared" si="6"/>
        <v>10887558.690403879</v>
      </c>
      <c r="D197" s="7">
        <f t="shared" si="7"/>
        <v>13179186.309231939</v>
      </c>
    </row>
    <row r="198" spans="1:4" ht="15">
      <c r="A198">
        <v>182</v>
      </c>
      <c r="B198" s="1">
        <f t="shared" si="6"/>
        <v>10959160.368817426</v>
      </c>
      <c r="D198" s="7">
        <f t="shared" si="7"/>
        <v>13281241.595153404</v>
      </c>
    </row>
    <row r="199" spans="1:4" ht="15">
      <c r="A199">
        <v>183</v>
      </c>
      <c r="B199" s="1">
        <f t="shared" si="6"/>
        <v>11030903.460545842</v>
      </c>
      <c r="D199" s="7">
        <f t="shared" si="7"/>
        <v>13383699.99945426</v>
      </c>
    </row>
    <row r="200" spans="1:4" ht="15">
      <c r="A200">
        <v>184</v>
      </c>
      <c r="B200" s="1">
        <f t="shared" si="6"/>
        <v>11102788.24488042</v>
      </c>
      <c r="D200" s="7">
        <f t="shared" si="7"/>
        <v>13486563.114452105</v>
      </c>
    </row>
    <row r="201" spans="1:4" ht="15">
      <c r="A201">
        <v>185</v>
      </c>
      <c r="B201" s="1">
        <f t="shared" si="6"/>
        <v>11174815.001664057</v>
      </c>
      <c r="D201" s="7">
        <f t="shared" si="7"/>
        <v>13589832.538754191</v>
      </c>
    </row>
    <row r="202" spans="1:4" ht="15">
      <c r="A202">
        <v>186</v>
      </c>
      <c r="B202" s="1">
        <f t="shared" si="6"/>
        <v>11246984.011292344</v>
      </c>
      <c r="D202" s="7">
        <f t="shared" si="7"/>
        <v>13693509.877282271</v>
      </c>
    </row>
    <row r="203" spans="1:4" ht="15">
      <c r="A203">
        <v>187</v>
      </c>
      <c r="B203" s="1">
        <f aca="true" t="shared" si="8" ref="B203:B266">B202+B$7+(((B$7+B202)*(B$8*(1-B$10)))/12)</f>
        <v>11319295.554714646</v>
      </c>
      <c r="D203" s="7">
        <f t="shared" si="7"/>
        <v>13797596.741297536</v>
      </c>
    </row>
    <row r="204" spans="1:4" ht="15">
      <c r="A204">
        <v>188</v>
      </c>
      <c r="B204" s="1">
        <f t="shared" si="8"/>
        <v>11391749.913435208</v>
      </c>
      <c r="D204" s="7">
        <f t="shared" si="7"/>
        <v>13902094.74842566</v>
      </c>
    </row>
    <row r="205" spans="1:4" ht="15">
      <c r="A205">
        <v>189</v>
      </c>
      <c r="B205" s="1">
        <f t="shared" si="8"/>
        <v>11464347.369514242</v>
      </c>
      <c r="D205" s="7">
        <f t="shared" si="7"/>
        <v>14007005.522681942</v>
      </c>
    </row>
    <row r="206" spans="1:4" ht="15">
      <c r="A206">
        <v>190</v>
      </c>
      <c r="B206" s="1">
        <f t="shared" si="8"/>
        <v>11537088.205569033</v>
      </c>
      <c r="D206" s="7">
        <f t="shared" si="7"/>
        <v>14112330.694496537</v>
      </c>
    </row>
    <row r="207" spans="1:4" ht="15">
      <c r="A207">
        <v>191</v>
      </c>
      <c r="B207" s="1">
        <f t="shared" si="8"/>
        <v>11609972.704775032</v>
      </c>
      <c r="D207" s="7">
        <f t="shared" si="7"/>
        <v>14218071.900739798</v>
      </c>
    </row>
    <row r="208" spans="1:4" ht="15">
      <c r="A208">
        <v>192</v>
      </c>
      <c r="B208" s="1">
        <f t="shared" si="8"/>
        <v>11683001.150866963</v>
      </c>
      <c r="D208" s="7">
        <f t="shared" si="7"/>
        <v>14324230.78474772</v>
      </c>
    </row>
    <row r="209" spans="1:4" ht="15">
      <c r="A209">
        <v>193</v>
      </c>
      <c r="B209" s="1">
        <f t="shared" si="8"/>
        <v>11756173.828139925</v>
      </c>
      <c r="D209" s="7">
        <f t="shared" si="7"/>
        <v>14430808.996347474</v>
      </c>
    </row>
    <row r="210" spans="1:4" ht="15">
      <c r="A210">
        <v>194</v>
      </c>
      <c r="B210" s="1">
        <f t="shared" si="8"/>
        <v>11829491.021450501</v>
      </c>
      <c r="D210" s="7">
        <f t="shared" si="7"/>
        <v>14537808.191883046</v>
      </c>
    </row>
    <row r="211" spans="1:4" ht="15">
      <c r="A211">
        <v>195</v>
      </c>
      <c r="B211" s="1">
        <f t="shared" si="8"/>
        <v>11902953.016217865</v>
      </c>
      <c r="D211" s="7">
        <f aca="true" t="shared" si="9" ref="D211:D274">D210+$B$7-$B$12+((($B$7+D210)*($B$9*(1-$B$10)))/12)</f>
        <v>14645230.034240983</v>
      </c>
    </row>
    <row r="212" spans="1:4" ht="15">
      <c r="A212">
        <v>196</v>
      </c>
      <c r="B212" s="1">
        <f t="shared" si="8"/>
        <v>11976560.098424895</v>
      </c>
      <c r="D212" s="7">
        <f t="shared" si="9"/>
        <v>14753076.192876235</v>
      </c>
    </row>
    <row r="213" spans="1:4" ht="15">
      <c r="A213">
        <v>197</v>
      </c>
      <c r="B213" s="1">
        <f t="shared" si="8"/>
        <v>12050312.554619284</v>
      </c>
      <c r="D213" s="7">
        <f t="shared" si="9"/>
        <v>14861348.343838096</v>
      </c>
    </row>
    <row r="214" spans="1:4" ht="15">
      <c r="A214">
        <v>198</v>
      </c>
      <c r="B214" s="1">
        <f t="shared" si="8"/>
        <v>12124210.671914658</v>
      </c>
      <c r="D214" s="7">
        <f t="shared" si="9"/>
        <v>14970048.169796256</v>
      </c>
    </row>
    <row r="215" spans="1:4" ht="15">
      <c r="A215">
        <v>199</v>
      </c>
      <c r="B215" s="1">
        <f t="shared" si="8"/>
        <v>12198254.737991689</v>
      </c>
      <c r="D215" s="7">
        <f t="shared" si="9"/>
        <v>15079177.360066952</v>
      </c>
    </row>
    <row r="216" spans="1:4" ht="15">
      <c r="A216">
        <v>200</v>
      </c>
      <c r="B216" s="1">
        <f t="shared" si="8"/>
        <v>12272445.041099222</v>
      </c>
      <c r="D216" s="7">
        <f t="shared" si="9"/>
        <v>15188737.610639216</v>
      </c>
    </row>
    <row r="217" spans="1:4" ht="15">
      <c r="A217">
        <v>201</v>
      </c>
      <c r="B217" s="1">
        <f t="shared" si="8"/>
        <v>12346781.870055394</v>
      </c>
      <c r="D217" s="7">
        <f t="shared" si="9"/>
        <v>15298730.624201242</v>
      </c>
    </row>
    <row r="218" spans="1:4" ht="15">
      <c r="A218">
        <v>202</v>
      </c>
      <c r="B218" s="1">
        <f t="shared" si="8"/>
        <v>12421265.514248753</v>
      </c>
      <c r="D218" s="7">
        <f t="shared" si="9"/>
        <v>15409158.110166837</v>
      </c>
    </row>
    <row r="219" spans="1:4" ht="15">
      <c r="A219">
        <v>203</v>
      </c>
      <c r="B219" s="1">
        <f t="shared" si="8"/>
        <v>12495896.263639394</v>
      </c>
      <c r="D219" s="7">
        <f t="shared" si="9"/>
        <v>15520021.784701996</v>
      </c>
    </row>
    <row r="220" spans="1:4" ht="15">
      <c r="A220">
        <v>204</v>
      </c>
      <c r="B220" s="1">
        <f t="shared" si="8"/>
        <v>12570674.408760082</v>
      </c>
      <c r="D220" s="7">
        <f t="shared" si="9"/>
        <v>15631323.370751569</v>
      </c>
    </row>
    <row r="221" spans="1:4" ht="15">
      <c r="A221">
        <v>205</v>
      </c>
      <c r="B221" s="1">
        <f t="shared" si="8"/>
        <v>12645600.240717383</v>
      </c>
      <c r="D221" s="7">
        <f t="shared" si="9"/>
        <v>15743064.598066038</v>
      </c>
    </row>
    <row r="222" spans="1:4" ht="15">
      <c r="A222">
        <v>206</v>
      </c>
      <c r="B222" s="1">
        <f t="shared" si="8"/>
        <v>12720674.0511928</v>
      </c>
      <c r="D222" s="7">
        <f t="shared" si="9"/>
        <v>15855247.2032284</v>
      </c>
    </row>
    <row r="223" spans="1:4" ht="15">
      <c r="A223">
        <v>207</v>
      </c>
      <c r="B223" s="1">
        <f t="shared" si="8"/>
        <v>12795896.132443905</v>
      </c>
      <c r="D223" s="7">
        <f t="shared" si="9"/>
        <v>15967872.929681152</v>
      </c>
    </row>
    <row r="224" spans="1:4" ht="15">
      <c r="A224">
        <v>208</v>
      </c>
      <c r="B224" s="1">
        <f t="shared" si="8"/>
        <v>12871266.777305482</v>
      </c>
      <c r="D224" s="7">
        <f t="shared" si="9"/>
        <v>16080943.527753392</v>
      </c>
    </row>
    <row r="225" spans="1:4" ht="15">
      <c r="A225">
        <v>209</v>
      </c>
      <c r="B225" s="1">
        <f t="shared" si="8"/>
        <v>12946786.27919066</v>
      </c>
      <c r="D225" s="7">
        <f t="shared" si="9"/>
        <v>16194460.754688019</v>
      </c>
    </row>
    <row r="226" spans="1:4" ht="15">
      <c r="A226">
        <v>210</v>
      </c>
      <c r="B226" s="1">
        <f t="shared" si="8"/>
        <v>13022454.932092061</v>
      </c>
      <c r="D226" s="7">
        <f t="shared" si="9"/>
        <v>16308426.374669036</v>
      </c>
    </row>
    <row r="227" spans="1:4" ht="15">
      <c r="A227">
        <v>211</v>
      </c>
      <c r="B227" s="1">
        <f t="shared" si="8"/>
        <v>13098273.030582944</v>
      </c>
      <c r="D227" s="7">
        <f t="shared" si="9"/>
        <v>16422842.158848979</v>
      </c>
    </row>
    <row r="228" spans="1:4" ht="15">
      <c r="A228">
        <v>212</v>
      </c>
      <c r="B228" s="1">
        <f t="shared" si="8"/>
        <v>13174240.869818345</v>
      </c>
      <c r="D228" s="7">
        <f t="shared" si="9"/>
        <v>16537709.885376433</v>
      </c>
    </row>
    <row r="229" spans="1:4" ht="15">
      <c r="A229">
        <v>213</v>
      </c>
      <c r="B229" s="1">
        <f t="shared" si="8"/>
        <v>13250358.745536236</v>
      </c>
      <c r="D229" s="7">
        <f t="shared" si="9"/>
        <v>16653031.33942367</v>
      </c>
    </row>
    <row r="230" spans="1:4" ht="15">
      <c r="A230">
        <v>214</v>
      </c>
      <c r="B230" s="1">
        <f t="shared" si="8"/>
        <v>13326626.95405867</v>
      </c>
      <c r="D230" s="7">
        <f t="shared" si="9"/>
        <v>16768808.313214393</v>
      </c>
    </row>
    <row r="231" spans="1:4" ht="15">
      <c r="A231">
        <v>215</v>
      </c>
      <c r="B231" s="1">
        <f t="shared" si="8"/>
        <v>13403045.792292936</v>
      </c>
      <c r="D231" s="7">
        <f t="shared" si="9"/>
        <v>16885042.606051587</v>
      </c>
    </row>
    <row r="232" spans="1:4" ht="15">
      <c r="A232">
        <v>216</v>
      </c>
      <c r="B232" s="1">
        <f t="shared" si="8"/>
        <v>13479615.557732714</v>
      </c>
      <c r="D232" s="7">
        <f t="shared" si="9"/>
        <v>17001736.02434549</v>
      </c>
    </row>
    <row r="233" spans="1:4" ht="15">
      <c r="A233">
        <v>217</v>
      </c>
      <c r="B233" s="1">
        <f t="shared" si="8"/>
        <v>13556336.548459236</v>
      </c>
      <c r="D233" s="7">
        <f t="shared" si="9"/>
        <v>17118890.381641656</v>
      </c>
    </row>
    <row r="234" spans="1:4" ht="15">
      <c r="A234">
        <v>218</v>
      </c>
      <c r="B234" s="1">
        <f t="shared" si="8"/>
        <v>13633209.063142443</v>
      </c>
      <c r="D234" s="7">
        <f t="shared" si="9"/>
        <v>17236507.49864914</v>
      </c>
    </row>
    <row r="235" spans="1:4" ht="15">
      <c r="A235">
        <v>219</v>
      </c>
      <c r="B235" s="1">
        <f t="shared" si="8"/>
        <v>13710233.401042148</v>
      </c>
      <c r="D235" s="7">
        <f t="shared" si="9"/>
        <v>17354589.203268804</v>
      </c>
    </row>
    <row r="236" spans="1:4" ht="15">
      <c r="A236">
        <v>220</v>
      </c>
      <c r="B236" s="1">
        <f t="shared" si="8"/>
        <v>13787409.862009207</v>
      </c>
      <c r="D236" s="7">
        <f t="shared" si="9"/>
        <v>17473137.330621716</v>
      </c>
    </row>
    <row r="237" spans="1:4" ht="15">
      <c r="A237">
        <v>221</v>
      </c>
      <c r="B237" s="1">
        <f t="shared" si="8"/>
        <v>13864738.746486675</v>
      </c>
      <c r="D237" s="7">
        <f t="shared" si="9"/>
        <v>17592153.72307767</v>
      </c>
    </row>
    <row r="238" spans="1:4" ht="15">
      <c r="A238">
        <v>222</v>
      </c>
      <c r="B238" s="1">
        <f t="shared" si="8"/>
        <v>13942220.355510985</v>
      </c>
      <c r="D238" s="7">
        <f t="shared" si="9"/>
        <v>17711640.230283827</v>
      </c>
    </row>
    <row r="239" spans="1:4" ht="15">
      <c r="A239">
        <v>223</v>
      </c>
      <c r="B239" s="1">
        <f t="shared" si="8"/>
        <v>14019854.99071312</v>
      </c>
      <c r="D239" s="7">
        <f t="shared" si="9"/>
        <v>17831598.70919345</v>
      </c>
    </row>
    <row r="240" spans="1:4" ht="15">
      <c r="A240">
        <v>224</v>
      </c>
      <c r="B240" s="1">
        <f t="shared" si="8"/>
        <v>14097642.954319779</v>
      </c>
      <c r="D240" s="7">
        <f t="shared" si="9"/>
        <v>17952031.024094764</v>
      </c>
    </row>
    <row r="241" spans="1:4" ht="15">
      <c r="A241">
        <v>225</v>
      </c>
      <c r="B241" s="1">
        <f t="shared" si="8"/>
        <v>14175584.549154561</v>
      </c>
      <c r="D241" s="7">
        <f t="shared" si="9"/>
        <v>18072939.046639938</v>
      </c>
    </row>
    <row r="242" spans="1:4" ht="15">
      <c r="A242">
        <v>226</v>
      </c>
      <c r="B242" s="1">
        <f t="shared" si="8"/>
        <v>14253680.07863914</v>
      </c>
      <c r="D242" s="7">
        <f t="shared" si="9"/>
        <v>18194324.655874167</v>
      </c>
    </row>
    <row r="243" spans="1:4" ht="15">
      <c r="A243">
        <v>227</v>
      </c>
      <c r="B243" s="1">
        <f t="shared" si="8"/>
        <v>14331929.846794453</v>
      </c>
      <c r="D243" s="7">
        <f t="shared" si="9"/>
        <v>18316189.73826487</v>
      </c>
    </row>
    <row r="244" spans="1:4" ht="15">
      <c r="A244">
        <v>228</v>
      </c>
      <c r="B244" s="1">
        <f t="shared" si="8"/>
        <v>14410334.158241872</v>
      </c>
      <c r="D244" s="7">
        <f t="shared" si="9"/>
        <v>18438536.187731016</v>
      </c>
    </row>
    <row r="245" spans="1:4" ht="15">
      <c r="A245">
        <v>229</v>
      </c>
      <c r="B245" s="1">
        <f t="shared" si="8"/>
        <v>14488893.3182044</v>
      </c>
      <c r="D245" s="7">
        <f t="shared" si="9"/>
        <v>18561365.905672554</v>
      </c>
    </row>
    <row r="246" spans="1:4" ht="15">
      <c r="A246">
        <v>230</v>
      </c>
      <c r="B246" s="1">
        <f t="shared" si="8"/>
        <v>14567607.632507853</v>
      </c>
      <c r="D246" s="7">
        <f t="shared" si="9"/>
        <v>18684680.80099996</v>
      </c>
    </row>
    <row r="247" spans="1:4" ht="15">
      <c r="A247">
        <v>231</v>
      </c>
      <c r="B247" s="1">
        <f t="shared" si="8"/>
        <v>14646477.407582056</v>
      </c>
      <c r="D247" s="7">
        <f t="shared" si="9"/>
        <v>18808482.790163912</v>
      </c>
    </row>
    <row r="248" spans="1:4" ht="15">
      <c r="A248">
        <v>232</v>
      </c>
      <c r="B248" s="1">
        <f t="shared" si="8"/>
        <v>14725502.95046203</v>
      </c>
      <c r="D248" s="7">
        <f t="shared" si="9"/>
        <v>18932773.79718506</v>
      </c>
    </row>
    <row r="249" spans="1:4" ht="15">
      <c r="A249">
        <v>233</v>
      </c>
      <c r="B249" s="1">
        <f t="shared" si="8"/>
        <v>14804684.568789193</v>
      </c>
      <c r="D249" s="7">
        <f t="shared" si="9"/>
        <v>19057555.75368394</v>
      </c>
    </row>
    <row r="250" spans="1:4" ht="15">
      <c r="A250">
        <v>234</v>
      </c>
      <c r="B250" s="1">
        <f t="shared" si="8"/>
        <v>14884022.570812551</v>
      </c>
      <c r="D250" s="7">
        <f t="shared" si="9"/>
        <v>19182830.59891099</v>
      </c>
    </row>
    <row r="251" spans="1:4" ht="15">
      <c r="A251">
        <v>235</v>
      </c>
      <c r="B251" s="1">
        <f t="shared" si="8"/>
        <v>14963517.265389906</v>
      </c>
      <c r="D251" s="7">
        <f t="shared" si="9"/>
        <v>19308600.27977669</v>
      </c>
    </row>
    <row r="252" spans="1:4" ht="15">
      <c r="A252">
        <v>236</v>
      </c>
      <c r="B252" s="1">
        <f t="shared" si="8"/>
        <v>15043168.96198905</v>
      </c>
      <c r="D252" s="7">
        <f t="shared" si="9"/>
        <v>19434866.750881806</v>
      </c>
    </row>
    <row r="253" spans="1:4" ht="15">
      <c r="A253">
        <v>237</v>
      </c>
      <c r="B253" s="1">
        <f t="shared" si="8"/>
        <v>15122977.970688978</v>
      </c>
      <c r="D253" s="7">
        <f t="shared" si="9"/>
        <v>19561631.97454779</v>
      </c>
    </row>
    <row r="254" spans="1:4" ht="15">
      <c r="A254">
        <v>238</v>
      </c>
      <c r="B254" s="1">
        <f t="shared" si="8"/>
        <v>15202944.602181088</v>
      </c>
      <c r="D254" s="7">
        <f t="shared" si="9"/>
        <v>19688897.920847252</v>
      </c>
    </row>
    <row r="255" spans="1:4" ht="15">
      <c r="A255">
        <v>239</v>
      </c>
      <c r="B255" s="1">
        <f t="shared" si="8"/>
        <v>15283069.167770395</v>
      </c>
      <c r="D255" s="7">
        <f t="shared" si="9"/>
        <v>19816666.567634597</v>
      </c>
    </row>
    <row r="256" spans="1:4" ht="15">
      <c r="A256">
        <v>240</v>
      </c>
      <c r="B256" s="1">
        <f t="shared" si="8"/>
        <v>15363351.97937674</v>
      </c>
      <c r="D256" s="7">
        <f t="shared" si="9"/>
        <v>19944939.900576755</v>
      </c>
    </row>
    <row r="257" spans="1:4" ht="15">
      <c r="A257">
        <v>241</v>
      </c>
      <c r="B257" s="1">
        <f t="shared" si="8"/>
        <v>15443793.34953601</v>
      </c>
      <c r="D257" s="7">
        <f t="shared" si="9"/>
        <v>20073719.91318403</v>
      </c>
    </row>
    <row r="258" spans="1:4" ht="15">
      <c r="A258">
        <v>242</v>
      </c>
      <c r="B258" s="1">
        <f t="shared" si="8"/>
        <v>15524393.591401342</v>
      </c>
      <c r="D258" s="7">
        <f t="shared" si="9"/>
        <v>20203008.60684111</v>
      </c>
    </row>
    <row r="259" spans="1:4" ht="15">
      <c r="A259">
        <v>243</v>
      </c>
      <c r="B259" s="1">
        <f t="shared" si="8"/>
        <v>15605153.01874436</v>
      </c>
      <c r="D259" s="7">
        <f t="shared" si="9"/>
        <v>20332807.990838133</v>
      </c>
    </row>
    <row r="260" spans="1:4" ht="15">
      <c r="A260">
        <v>244</v>
      </c>
      <c r="B260" s="1">
        <f t="shared" si="8"/>
        <v>15686071.945956381</v>
      </c>
      <c r="D260" s="7">
        <f t="shared" si="9"/>
        <v>20463120.082401942</v>
      </c>
    </row>
    <row r="261" spans="1:4" ht="15">
      <c r="A261">
        <v>245</v>
      </c>
      <c r="B261" s="1">
        <f t="shared" si="8"/>
        <v>15767150.688049644</v>
      </c>
      <c r="D261" s="7">
        <f t="shared" si="9"/>
        <v>20593946.90672743</v>
      </c>
    </row>
    <row r="262" spans="1:4" ht="15">
      <c r="A262">
        <v>246</v>
      </c>
      <c r="B262" s="1">
        <f t="shared" si="8"/>
        <v>15848389.560658542</v>
      </c>
      <c r="D262" s="7">
        <f t="shared" si="9"/>
        <v>20725290.497009</v>
      </c>
    </row>
    <row r="263" spans="1:4" ht="15">
      <c r="A263">
        <v>247</v>
      </c>
      <c r="B263" s="1">
        <f t="shared" si="8"/>
        <v>15929788.880040843</v>
      </c>
      <c r="D263" s="7">
        <f t="shared" si="9"/>
        <v>20857152.894472186</v>
      </c>
    </row>
    <row r="264" spans="1:4" ht="15">
      <c r="A264">
        <v>248</v>
      </c>
      <c r="B264" s="1">
        <f t="shared" si="8"/>
        <v>16011348.963078924</v>
      </c>
      <c r="D264" s="7">
        <f t="shared" si="9"/>
        <v>20989536.14840535</v>
      </c>
    </row>
    <row r="265" spans="1:4" ht="15">
      <c r="A265">
        <v>249</v>
      </c>
      <c r="B265" s="1">
        <f t="shared" si="8"/>
        <v>16093070.127281005</v>
      </c>
      <c r="D265" s="7">
        <f t="shared" si="9"/>
        <v>21122442.31619155</v>
      </c>
    </row>
    <row r="266" spans="1:4" ht="15">
      <c r="A266">
        <v>250</v>
      </c>
      <c r="B266" s="1">
        <f t="shared" si="8"/>
        <v>16174952.690782385</v>
      </c>
      <c r="D266" s="7">
        <f t="shared" si="9"/>
        <v>21255873.463340506</v>
      </c>
    </row>
    <row r="267" spans="1:4" ht="15">
      <c r="A267">
        <v>251</v>
      </c>
      <c r="B267" s="1">
        <f aca="true" t="shared" si="10" ref="B267:B330">B266+B$7+(((B$7+B266)*(B$8*(1-B$10)))/12)</f>
        <v>16256996.97234668</v>
      </c>
      <c r="D267" s="7">
        <f t="shared" si="9"/>
        <v>21389831.6635207</v>
      </c>
    </row>
    <row r="268" spans="1:4" ht="15">
      <c r="A268">
        <v>252</v>
      </c>
      <c r="B268" s="1">
        <f t="shared" si="10"/>
        <v>16339203.291367065</v>
      </c>
      <c r="D268" s="7">
        <f t="shared" si="9"/>
        <v>21524318.99859161</v>
      </c>
    </row>
    <row r="269" spans="1:4" ht="15">
      <c r="A269">
        <v>253</v>
      </c>
      <c r="B269" s="1">
        <f t="shared" si="10"/>
        <v>16421571.967867516</v>
      </c>
      <c r="D269" s="7">
        <f t="shared" si="9"/>
        <v>21659337.558636047</v>
      </c>
    </row>
    <row r="270" spans="1:4" ht="15">
      <c r="A270">
        <v>254</v>
      </c>
      <c r="B270" s="1">
        <f t="shared" si="10"/>
        <v>16504103.322504055</v>
      </c>
      <c r="D270" s="7">
        <f t="shared" si="9"/>
        <v>21794889.44199266</v>
      </c>
    </row>
    <row r="271" spans="1:4" ht="15">
      <c r="A271">
        <v>255</v>
      </c>
      <c r="B271" s="1">
        <f t="shared" si="10"/>
        <v>16586797.676566001</v>
      </c>
      <c r="D271" s="7">
        <f t="shared" si="9"/>
        <v>21930976.75528853</v>
      </c>
    </row>
    <row r="272" spans="1:4" ht="15">
      <c r="A272">
        <v>256</v>
      </c>
      <c r="B272" s="1">
        <f t="shared" si="10"/>
        <v>16669655.35197722</v>
      </c>
      <c r="D272" s="7">
        <f t="shared" si="9"/>
        <v>22067601.61347192</v>
      </c>
    </row>
    <row r="273" spans="1:4" ht="15">
      <c r="A273">
        <v>257</v>
      </c>
      <c r="B273" s="1">
        <f t="shared" si="10"/>
        <v>16752676.671297375</v>
      </c>
      <c r="D273" s="7">
        <f t="shared" si="9"/>
        <v>22204766.139845137</v>
      </c>
    </row>
    <row r="274" spans="1:4" ht="15">
      <c r="A274">
        <v>258</v>
      </c>
      <c r="B274" s="1">
        <f t="shared" si="10"/>
        <v>16835861.95772319</v>
      </c>
      <c r="D274" s="7">
        <f t="shared" si="9"/>
        <v>22342472.466097526</v>
      </c>
    </row>
    <row r="275" spans="1:4" ht="15">
      <c r="A275">
        <v>259</v>
      </c>
      <c r="B275" s="1">
        <f t="shared" si="10"/>
        <v>16919211.535089694</v>
      </c>
      <c r="D275" s="7">
        <f aca="true" t="shared" si="11" ref="D275:D338">D274+$B$7-$B$12+((($B$7+D274)*($B$9*(1-$B$10)))/12)</f>
        <v>22480722.73233861</v>
      </c>
    </row>
    <row r="276" spans="1:4" ht="15">
      <c r="A276">
        <v>260</v>
      </c>
      <c r="B276" s="1">
        <f t="shared" si="10"/>
        <v>17002725.727871496</v>
      </c>
      <c r="D276" s="7">
        <f t="shared" si="11"/>
        <v>22619519.087131348</v>
      </c>
    </row>
    <row r="277" spans="1:4" ht="15">
      <c r="A277">
        <v>261</v>
      </c>
      <c r="B277" s="1">
        <f t="shared" si="10"/>
        <v>17086404.861184042</v>
      </c>
      <c r="D277" s="7">
        <f t="shared" si="11"/>
        <v>22758863.687525515</v>
      </c>
    </row>
    <row r="278" spans="1:4" ht="15">
      <c r="A278">
        <v>262</v>
      </c>
      <c r="B278" s="1">
        <f t="shared" si="10"/>
        <v>17170249.26078488</v>
      </c>
      <c r="D278" s="7">
        <f t="shared" si="11"/>
        <v>22898758.69909124</v>
      </c>
    </row>
    <row r="279" spans="1:4" ht="15">
      <c r="A279">
        <v>263</v>
      </c>
      <c r="B279" s="1">
        <f t="shared" si="10"/>
        <v>17254259.25307493</v>
      </c>
      <c r="D279" s="7">
        <f t="shared" si="11"/>
        <v>23039206.29595265</v>
      </c>
    </row>
    <row r="280" spans="1:4" ht="15">
      <c r="A280">
        <v>264</v>
      </c>
      <c r="B280" s="1">
        <f t="shared" si="10"/>
        <v>17338435.16509975</v>
      </c>
      <c r="D280" s="7">
        <f t="shared" si="11"/>
        <v>23180208.660821665</v>
      </c>
    </row>
    <row r="281" spans="1:4" ht="15">
      <c r="A281">
        <v>265</v>
      </c>
      <c r="B281" s="1">
        <f t="shared" si="10"/>
        <v>17422777.324550822</v>
      </c>
      <c r="D281" s="7">
        <f t="shared" si="11"/>
        <v>23321767.98503191</v>
      </c>
    </row>
    <row r="282" spans="1:4" ht="15">
      <c r="A282">
        <v>266</v>
      </c>
      <c r="B282" s="1">
        <f t="shared" si="10"/>
        <v>17507286.05976681</v>
      </c>
      <c r="D282" s="7">
        <f t="shared" si="11"/>
        <v>23463886.468572788</v>
      </c>
    </row>
    <row r="283" spans="1:4" ht="15">
      <c r="A283">
        <v>267</v>
      </c>
      <c r="B283" s="1">
        <f t="shared" si="10"/>
        <v>17591961.699734848</v>
      </c>
      <c r="D283" s="7">
        <f t="shared" si="11"/>
        <v>23606566.32012365</v>
      </c>
    </row>
    <row r="284" spans="1:4" ht="15">
      <c r="A284">
        <v>268</v>
      </c>
      <c r="B284" s="1">
        <f t="shared" si="10"/>
        <v>17676804.574091826</v>
      </c>
      <c r="D284" s="7">
        <f t="shared" si="11"/>
        <v>23749809.75708814</v>
      </c>
    </row>
    <row r="285" spans="1:4" ht="15">
      <c r="A285">
        <v>269</v>
      </c>
      <c r="B285" s="1">
        <f t="shared" si="10"/>
        <v>17761815.013125658</v>
      </c>
      <c r="D285" s="7">
        <f t="shared" si="11"/>
        <v>23893619.005628638</v>
      </c>
    </row>
    <row r="286" spans="1:4" ht="15">
      <c r="A286">
        <v>270</v>
      </c>
      <c r="B286" s="1">
        <f t="shared" si="10"/>
        <v>17846993.34777658</v>
      </c>
      <c r="D286" s="7">
        <f t="shared" si="11"/>
        <v>24037996.30070087</v>
      </c>
    </row>
    <row r="287" spans="1:4" ht="15">
      <c r="A287">
        <v>271</v>
      </c>
      <c r="B287" s="1">
        <f t="shared" si="10"/>
        <v>17932339.90963844</v>
      </c>
      <c r="D287" s="7">
        <f t="shared" si="11"/>
        <v>24182943.88608864</v>
      </c>
    </row>
    <row r="288" spans="1:4" ht="15">
      <c r="A288">
        <v>272</v>
      </c>
      <c r="B288" s="1">
        <f t="shared" si="10"/>
        <v>18017855.030959975</v>
      </c>
      <c r="D288" s="7">
        <f t="shared" si="11"/>
        <v>24328464.01443869</v>
      </c>
    </row>
    <row r="289" spans="1:4" ht="15">
      <c r="A289">
        <v>273</v>
      </c>
      <c r="B289" s="1">
        <f t="shared" si="10"/>
        <v>18103539.04464612</v>
      </c>
      <c r="D289" s="7">
        <f t="shared" si="11"/>
        <v>24474558.94729572</v>
      </c>
    </row>
    <row r="290" spans="1:4" ht="15">
      <c r="A290">
        <v>274</v>
      </c>
      <c r="B290" s="1">
        <f t="shared" si="10"/>
        <v>18189392.284259297</v>
      </c>
      <c r="D290" s="7">
        <f t="shared" si="11"/>
        <v>24621230.95513754</v>
      </c>
    </row>
    <row r="291" spans="1:4" ht="15">
      <c r="A291">
        <v>275</v>
      </c>
      <c r="B291" s="1">
        <f t="shared" si="10"/>
        <v>18275415.084020708</v>
      </c>
      <c r="D291" s="7">
        <f t="shared" si="11"/>
        <v>24768482.31741033</v>
      </c>
    </row>
    <row r="292" spans="1:4" ht="15">
      <c r="A292">
        <v>276</v>
      </c>
      <c r="B292" s="1">
        <f t="shared" si="10"/>
        <v>18361607.77881165</v>
      </c>
      <c r="D292" s="7">
        <f t="shared" si="11"/>
        <v>24916315.322564103</v>
      </c>
    </row>
    <row r="293" spans="1:4" ht="15">
      <c r="A293">
        <v>277</v>
      </c>
      <c r="B293" s="1">
        <f t="shared" si="10"/>
        <v>18447970.7041748</v>
      </c>
      <c r="D293" s="7">
        <f t="shared" si="11"/>
        <v>25064732.268088233</v>
      </c>
    </row>
    <row r="294" spans="1:4" ht="15">
      <c r="A294">
        <v>278</v>
      </c>
      <c r="B294" s="1">
        <f t="shared" si="10"/>
        <v>18534504.196315546</v>
      </c>
      <c r="D294" s="7">
        <f t="shared" si="11"/>
        <v>25213735.460547183</v>
      </c>
    </row>
    <row r="295" spans="1:4" ht="15">
      <c r="A295">
        <v>279</v>
      </c>
      <c r="B295" s="1">
        <f t="shared" si="10"/>
        <v>18621208.59210327</v>
      </c>
      <c r="D295" s="7">
        <f t="shared" si="11"/>
        <v>25363327.215616345</v>
      </c>
    </row>
    <row r="296" spans="1:4" ht="15">
      <c r="A296">
        <v>280</v>
      </c>
      <c r="B296" s="1">
        <f t="shared" si="10"/>
        <v>18708084.22907267</v>
      </c>
      <c r="D296" s="7">
        <f t="shared" si="11"/>
        <v>25513509.85811803</v>
      </c>
    </row>
    <row r="297" spans="1:4" ht="15">
      <c r="A297">
        <v>281</v>
      </c>
      <c r="B297" s="1">
        <f t="shared" si="10"/>
        <v>18795131.44542509</v>
      </c>
      <c r="D297" s="7">
        <f t="shared" si="11"/>
        <v>25664285.722057596</v>
      </c>
    </row>
    <row r="298" spans="1:4" ht="15">
      <c r="A298">
        <v>282</v>
      </c>
      <c r="B298" s="1">
        <f t="shared" si="10"/>
        <v>18882350.580029804</v>
      </c>
      <c r="D298" s="7">
        <f t="shared" si="11"/>
        <v>25815657.150659725</v>
      </c>
    </row>
    <row r="299" spans="1:4" ht="15">
      <c r="A299">
        <v>283</v>
      </c>
      <c r="B299" s="1">
        <f t="shared" si="10"/>
        <v>18969741.972425364</v>
      </c>
      <c r="D299" s="7">
        <f t="shared" si="11"/>
        <v>25967626.49640483</v>
      </c>
    </row>
    <row r="300" spans="1:4" ht="15">
      <c r="A300">
        <v>284</v>
      </c>
      <c r="B300" s="1">
        <f t="shared" si="10"/>
        <v>19057305.962820902</v>
      </c>
      <c r="D300" s="7">
        <f t="shared" si="11"/>
        <v>26120196.121065628</v>
      </c>
    </row>
    <row r="301" spans="1:4" ht="15">
      <c r="A301">
        <v>285</v>
      </c>
      <c r="B301" s="1">
        <f t="shared" si="10"/>
        <v>19145042.892097473</v>
      </c>
      <c r="D301" s="7">
        <f t="shared" si="11"/>
        <v>26273368.395743836</v>
      </c>
    </row>
    <row r="302" spans="1:4" ht="15">
      <c r="A302">
        <v>286</v>
      </c>
      <c r="B302" s="1">
        <f t="shared" si="10"/>
        <v>19232953.101809364</v>
      </c>
      <c r="D302" s="7">
        <f t="shared" si="11"/>
        <v>26427145.700907025</v>
      </c>
    </row>
    <row r="303" spans="1:4" ht="15">
      <c r="A303">
        <v>287</v>
      </c>
      <c r="B303" s="1">
        <f t="shared" si="10"/>
        <v>19321036.934185438</v>
      </c>
      <c r="D303" s="7">
        <f t="shared" si="11"/>
        <v>26581530.42642561</v>
      </c>
    </row>
    <row r="304" spans="1:4" ht="15">
      <c r="A304">
        <v>288</v>
      </c>
      <c r="B304" s="1">
        <f t="shared" si="10"/>
        <v>19409294.732130453</v>
      </c>
      <c r="D304" s="7">
        <f t="shared" si="11"/>
        <v>26736524.97160999</v>
      </c>
    </row>
    <row r="305" spans="1:4" ht="15">
      <c r="A305">
        <v>289</v>
      </c>
      <c r="B305" s="1">
        <f t="shared" si="10"/>
        <v>19497726.83922641</v>
      </c>
      <c r="D305" s="7">
        <f t="shared" si="11"/>
        <v>26892131.745247852</v>
      </c>
    </row>
    <row r="306" spans="1:4" ht="15">
      <c r="A306">
        <v>290</v>
      </c>
      <c r="B306" s="1">
        <f t="shared" si="10"/>
        <v>19586333.59973388</v>
      </c>
      <c r="D306" s="7">
        <f t="shared" si="11"/>
        <v>27048353.16564158</v>
      </c>
    </row>
    <row r="307" spans="1:4" ht="15">
      <c r="A307">
        <v>291</v>
      </c>
      <c r="B307" s="1">
        <f t="shared" si="10"/>
        <v>19675115.358593356</v>
      </c>
      <c r="D307" s="7">
        <f t="shared" si="11"/>
        <v>27205191.660645865</v>
      </c>
    </row>
    <row r="308" spans="1:4" ht="15">
      <c r="A308">
        <v>292</v>
      </c>
      <c r="B308" s="1">
        <f t="shared" si="10"/>
        <v>19764072.46142658</v>
      </c>
      <c r="D308" s="7">
        <f t="shared" si="11"/>
        <v>27362649.667705417</v>
      </c>
    </row>
    <row r="309" spans="1:4" ht="15">
      <c r="A309">
        <v>293</v>
      </c>
      <c r="B309" s="1">
        <f t="shared" si="10"/>
        <v>19853205.254537895</v>
      </c>
      <c r="D309" s="7">
        <f t="shared" si="11"/>
        <v>27520729.633892853</v>
      </c>
    </row>
    <row r="310" spans="1:4" ht="15">
      <c r="A310">
        <v>294</v>
      </c>
      <c r="B310" s="1">
        <f t="shared" si="10"/>
        <v>19942514.08491561</v>
      </c>
      <c r="D310" s="7">
        <f t="shared" si="11"/>
        <v>27679434.01594673</v>
      </c>
    </row>
    <row r="311" spans="1:4" ht="15">
      <c r="A311">
        <v>295</v>
      </c>
      <c r="B311" s="1">
        <f t="shared" si="10"/>
        <v>20031999.300233316</v>
      </c>
      <c r="D311" s="7">
        <f t="shared" si="11"/>
        <v>27838765.28030972</v>
      </c>
    </row>
    <row r="312" spans="1:4" ht="15">
      <c r="A312">
        <v>296</v>
      </c>
      <c r="B312" s="1">
        <f t="shared" si="10"/>
        <v>20121661.248851277</v>
      </c>
      <c r="D312" s="7">
        <f t="shared" si="11"/>
        <v>27998725.903166946</v>
      </c>
    </row>
    <row r="313" spans="1:4" ht="15">
      <c r="A313">
        <v>297</v>
      </c>
      <c r="B313" s="1">
        <f t="shared" si="10"/>
        <v>20211500.27981776</v>
      </c>
      <c r="D313" s="7">
        <f t="shared" si="11"/>
        <v>28159318.370484456</v>
      </c>
    </row>
    <row r="314" spans="1:4" ht="15">
      <c r="A314">
        <v>298</v>
      </c>
      <c r="B314" s="1">
        <f t="shared" si="10"/>
        <v>20301516.7428704</v>
      </c>
      <c r="D314" s="7">
        <f t="shared" si="11"/>
        <v>28320545.17804787</v>
      </c>
    </row>
    <row r="315" spans="1:4" ht="15">
      <c r="A315">
        <v>299</v>
      </c>
      <c r="B315" s="1">
        <f t="shared" si="10"/>
        <v>20391710.98843757</v>
      </c>
      <c r="D315" s="7">
        <f t="shared" si="11"/>
        <v>28482408.83150116</v>
      </c>
    </row>
    <row r="316" spans="1:4" ht="15">
      <c r="A316">
        <v>300</v>
      </c>
      <c r="B316" s="1">
        <f t="shared" si="10"/>
        <v>20482083.367639735</v>
      </c>
      <c r="D316" s="7">
        <f t="shared" si="11"/>
        <v>28644911.84638559</v>
      </c>
    </row>
    <row r="317" spans="1:4" ht="15">
      <c r="A317">
        <v>301</v>
      </c>
      <c r="B317" s="1">
        <f t="shared" si="10"/>
        <v>20572634.232290823</v>
      </c>
      <c r="D317" s="7">
        <f t="shared" si="11"/>
        <v>28808056.748178814</v>
      </c>
    </row>
    <row r="318" spans="1:4" ht="15">
      <c r="A318">
        <v>302</v>
      </c>
      <c r="B318" s="1">
        <f t="shared" si="10"/>
        <v>20663363.9348996</v>
      </c>
      <c r="D318" s="7">
        <f t="shared" si="11"/>
        <v>28971846.07233412</v>
      </c>
    </row>
    <row r="319" spans="1:4" ht="15">
      <c r="A319">
        <v>303</v>
      </c>
      <c r="B319" s="1">
        <f t="shared" si="10"/>
        <v>20754272.828671023</v>
      </c>
      <c r="D319" s="7">
        <f t="shared" si="11"/>
        <v>29136282.36431984</v>
      </c>
    </row>
    <row r="320" spans="1:4" ht="15">
      <c r="A320">
        <v>304</v>
      </c>
      <c r="B320" s="1">
        <f t="shared" si="10"/>
        <v>20845361.26750765</v>
      </c>
      <c r="D320" s="7">
        <f t="shared" si="11"/>
        <v>29301368.1796589</v>
      </c>
    </row>
    <row r="321" spans="1:4" ht="15">
      <c r="A321">
        <v>305</v>
      </c>
      <c r="B321" s="1">
        <f t="shared" si="10"/>
        <v>20936629.606010977</v>
      </c>
      <c r="D321" s="7">
        <f t="shared" si="11"/>
        <v>29467106.083968554</v>
      </c>
    </row>
    <row r="322" spans="1:4" ht="15">
      <c r="A322">
        <v>306</v>
      </c>
      <c r="B322" s="1">
        <f t="shared" si="10"/>
        <v>21028078.199482847</v>
      </c>
      <c r="D322" s="7">
        <f t="shared" si="11"/>
        <v>29633498.653000228</v>
      </c>
    </row>
    <row r="323" spans="1:4" ht="15">
      <c r="A323">
        <v>307</v>
      </c>
      <c r="B323" s="1">
        <f t="shared" si="10"/>
        <v>21119707.403926827</v>
      </c>
      <c r="D323" s="7">
        <f t="shared" si="11"/>
        <v>29800548.472679578</v>
      </c>
    </row>
    <row r="324" spans="1:4" ht="15">
      <c r="A324">
        <v>308</v>
      </c>
      <c r="B324" s="1">
        <f t="shared" si="10"/>
        <v>21211517.57604958</v>
      </c>
      <c r="D324" s="7">
        <f t="shared" si="11"/>
        <v>29968258.139146663</v>
      </c>
    </row>
    <row r="325" spans="1:4" ht="15">
      <c r="A325">
        <v>309</v>
      </c>
      <c r="B325" s="1">
        <f t="shared" si="10"/>
        <v>21303509.073262278</v>
      </c>
      <c r="D325" s="7">
        <f t="shared" si="11"/>
        <v>30136630.258796293</v>
      </c>
    </row>
    <row r="326" spans="1:4" ht="15">
      <c r="A326">
        <v>310</v>
      </c>
      <c r="B326" s="1">
        <f t="shared" si="10"/>
        <v>21395682.253681973</v>
      </c>
      <c r="D326" s="7">
        <f t="shared" si="11"/>
        <v>30305667.448318537</v>
      </c>
    </row>
    <row r="327" spans="1:4" ht="15">
      <c r="A327">
        <v>311</v>
      </c>
      <c r="B327" s="1">
        <f t="shared" si="10"/>
        <v>21488037.476132996</v>
      </c>
      <c r="D327" s="7">
        <f t="shared" si="11"/>
        <v>30475372.334739394</v>
      </c>
    </row>
    <row r="328" spans="1:4" ht="15">
      <c r="A328">
        <v>312</v>
      </c>
      <c r="B328" s="1">
        <f t="shared" si="10"/>
        <v>21580575.100148357</v>
      </c>
      <c r="D328" s="7">
        <f t="shared" si="11"/>
        <v>30645747.555461615</v>
      </c>
    </row>
    <row r="329" spans="1:4" ht="15">
      <c r="A329">
        <v>313</v>
      </c>
      <c r="B329" s="1">
        <f t="shared" si="10"/>
        <v>21673295.48597115</v>
      </c>
      <c r="D329" s="7">
        <f t="shared" si="11"/>
        <v>30816795.758305687</v>
      </c>
    </row>
    <row r="330" spans="1:4" ht="15">
      <c r="A330">
        <v>314</v>
      </c>
      <c r="B330" s="1">
        <f t="shared" si="10"/>
        <v>21766198.994555943</v>
      </c>
      <c r="D330" s="7">
        <f t="shared" si="11"/>
        <v>30988519.601550996</v>
      </c>
    </row>
    <row r="331" spans="1:4" ht="15">
      <c r="A331">
        <v>315</v>
      </c>
      <c r="B331" s="1">
        <f aca="true" t="shared" si="12" ref="B331:B394">B330+B$7+(((B$7+B330)*(B$8*(1-B$10)))/12)</f>
        <v>21859285.98757019</v>
      </c>
      <c r="D331" s="7">
        <f t="shared" si="11"/>
        <v>31160921.753977124</v>
      </c>
    </row>
    <row r="332" spans="1:4" ht="15">
      <c r="A332">
        <v>316</v>
      </c>
      <c r="B332" s="1">
        <f t="shared" si="12"/>
        <v>21952556.82739564</v>
      </c>
      <c r="D332" s="7">
        <f t="shared" si="11"/>
        <v>31334004.894905332</v>
      </c>
    </row>
    <row r="333" spans="1:4" ht="15">
      <c r="A333">
        <v>317</v>
      </c>
      <c r="B333" s="1">
        <f t="shared" si="12"/>
        <v>22046011.87712975</v>
      </c>
      <c r="D333" s="7">
        <f t="shared" si="11"/>
        <v>31507771.71424021</v>
      </c>
    </row>
    <row r="334" spans="1:4" ht="15">
      <c r="A334">
        <v>318</v>
      </c>
      <c r="B334" s="1">
        <f t="shared" si="12"/>
        <v>22139651.50058708</v>
      </c>
      <c r="D334" s="7">
        <f t="shared" si="11"/>
        <v>31682224.912511457</v>
      </c>
    </row>
    <row r="335" spans="1:4" ht="15">
      <c r="A335">
        <v>319</v>
      </c>
      <c r="B335" s="1">
        <f t="shared" si="12"/>
        <v>22233476.062300738</v>
      </c>
      <c r="D335" s="7">
        <f t="shared" si="11"/>
        <v>31857367.200915877</v>
      </c>
    </row>
    <row r="336" spans="1:4" ht="15">
      <c r="A336">
        <v>320</v>
      </c>
      <c r="B336" s="1">
        <f t="shared" si="12"/>
        <v>22327485.92752378</v>
      </c>
      <c r="D336" s="7">
        <f t="shared" si="11"/>
        <v>32033201.301359493</v>
      </c>
    </row>
    <row r="337" spans="1:4" ht="15">
      <c r="A337">
        <v>321</v>
      </c>
      <c r="B337" s="1">
        <f t="shared" si="12"/>
        <v>22421681.46223064</v>
      </c>
      <c r="D337" s="7">
        <f t="shared" si="11"/>
        <v>32209729.94649986</v>
      </c>
    </row>
    <row r="338" spans="1:4" ht="15">
      <c r="A338">
        <v>322</v>
      </c>
      <c r="B338" s="1">
        <f t="shared" si="12"/>
        <v>22516063.033118546</v>
      </c>
      <c r="D338" s="7">
        <f t="shared" si="11"/>
        <v>32386955.879788537</v>
      </c>
    </row>
    <row r="339" spans="1:4" ht="15">
      <c r="A339">
        <v>323</v>
      </c>
      <c r="B339" s="1">
        <f t="shared" si="12"/>
        <v>22610631.007608954</v>
      </c>
      <c r="D339" s="7">
        <f aca="true" t="shared" si="13" ref="D339:D402">D338+$B$7-$B$12+((($B$7+D338)*($B$9*(1-$B$10)))/12)</f>
        <v>32564881.855513703</v>
      </c>
    </row>
    <row r="340" spans="1:4" ht="15">
      <c r="A340">
        <v>324</v>
      </c>
      <c r="B340" s="1">
        <f t="shared" si="12"/>
        <v>22705385.75384898</v>
      </c>
      <c r="D340" s="7">
        <f t="shared" si="13"/>
        <v>32743510.63884298</v>
      </c>
    </row>
    <row r="341" spans="1:4" ht="15">
      <c r="A341">
        <v>325</v>
      </c>
      <c r="B341" s="1">
        <f t="shared" si="12"/>
        <v>22800327.64071283</v>
      </c>
      <c r="D341" s="7">
        <f t="shared" si="13"/>
        <v>32922845.005866412</v>
      </c>
    </row>
    <row r="342" spans="1:4" ht="15">
      <c r="A342">
        <v>326</v>
      </c>
      <c r="B342" s="1">
        <f t="shared" si="12"/>
        <v>22895457.03780324</v>
      </c>
      <c r="D342" s="7">
        <f t="shared" si="13"/>
        <v>33102887.743639585</v>
      </c>
    </row>
    <row r="343" spans="1:4" ht="15">
      <c r="A343">
        <v>327</v>
      </c>
      <c r="B343" s="1">
        <f t="shared" si="12"/>
        <v>22990774.3154529</v>
      </c>
      <c r="D343" s="7">
        <f t="shared" si="13"/>
        <v>33283641.65022696</v>
      </c>
    </row>
    <row r="344" spans="1:4" ht="15">
      <c r="A344">
        <v>328</v>
      </c>
      <c r="B344" s="1">
        <f t="shared" si="12"/>
        <v>23086279.844725918</v>
      </c>
      <c r="D344" s="7">
        <f t="shared" si="13"/>
        <v>33465109.534745358</v>
      </c>
    </row>
    <row r="345" spans="1:4" ht="15">
      <c r="A345">
        <v>329</v>
      </c>
      <c r="B345" s="1">
        <f t="shared" si="12"/>
        <v>23181973.997419253</v>
      </c>
      <c r="D345" s="7">
        <f t="shared" si="13"/>
        <v>33647294.2174076</v>
      </c>
    </row>
    <row r="346" spans="1:4" ht="15">
      <c r="A346">
        <v>330</v>
      </c>
      <c r="B346" s="1">
        <f t="shared" si="12"/>
        <v>23277857.146064155</v>
      </c>
      <c r="D346" s="7">
        <f t="shared" si="13"/>
        <v>33830198.52956636</v>
      </c>
    </row>
    <row r="347" spans="1:4" ht="15">
      <c r="A347">
        <v>331</v>
      </c>
      <c r="B347" s="1">
        <f t="shared" si="12"/>
        <v>23373929.663927633</v>
      </c>
      <c r="D347" s="7">
        <f t="shared" si="13"/>
        <v>34013825.31375815</v>
      </c>
    </row>
    <row r="348" spans="1:4" ht="15">
      <c r="A348">
        <v>332</v>
      </c>
      <c r="B348" s="1">
        <f t="shared" si="12"/>
        <v>23470191.92501389</v>
      </c>
      <c r="D348" s="7">
        <f t="shared" si="13"/>
        <v>34198177.423747495</v>
      </c>
    </row>
    <row r="349" spans="1:4" ht="15">
      <c r="A349">
        <v>333</v>
      </c>
      <c r="B349" s="1">
        <f t="shared" si="12"/>
        <v>23566644.30406579</v>
      </c>
      <c r="D349" s="7">
        <f t="shared" si="13"/>
        <v>34383257.724571295</v>
      </c>
    </row>
    <row r="350" spans="1:4" ht="15">
      <c r="A350">
        <v>334</v>
      </c>
      <c r="B350" s="1">
        <f t="shared" si="12"/>
        <v>23663287.17656632</v>
      </c>
      <c r="D350" s="7">
        <f t="shared" si="13"/>
        <v>34569069.09258335</v>
      </c>
    </row>
    <row r="351" spans="1:4" ht="15">
      <c r="A351">
        <v>335</v>
      </c>
      <c r="B351" s="1">
        <f t="shared" si="12"/>
        <v>23760120.91874004</v>
      </c>
      <c r="D351" s="7">
        <f t="shared" si="13"/>
        <v>34755614.415499054</v>
      </c>
    </row>
    <row r="352" spans="1:4" ht="15">
      <c r="A352">
        <v>336</v>
      </c>
      <c r="B352" s="1">
        <f t="shared" si="12"/>
        <v>23857145.907554552</v>
      </c>
      <c r="D352" s="7">
        <f t="shared" si="13"/>
        <v>34942896.59244028</v>
      </c>
    </row>
    <row r="353" spans="1:4" ht="15">
      <c r="A353">
        <v>337</v>
      </c>
      <c r="B353" s="1">
        <f t="shared" si="12"/>
        <v>23954362.520721972</v>
      </c>
      <c r="D353" s="7">
        <f t="shared" si="13"/>
        <v>35130918.533980414</v>
      </c>
    </row>
    <row r="354" spans="1:4" ht="15">
      <c r="A354">
        <v>338</v>
      </c>
      <c r="B354" s="1">
        <f t="shared" si="12"/>
        <v>24051771.1367004</v>
      </c>
      <c r="D354" s="7">
        <f t="shared" si="13"/>
        <v>35319683.16218964</v>
      </c>
    </row>
    <row r="355" spans="1:4" ht="15">
      <c r="A355">
        <v>339</v>
      </c>
      <c r="B355" s="1">
        <f t="shared" si="12"/>
        <v>24149372.13469538</v>
      </c>
      <c r="D355" s="7">
        <f t="shared" si="13"/>
        <v>35509193.41068029</v>
      </c>
    </row>
    <row r="356" spans="1:4" ht="15">
      <c r="A356">
        <v>340</v>
      </c>
      <c r="B356" s="1">
        <f t="shared" si="12"/>
        <v>24247165.894661404</v>
      </c>
      <c r="D356" s="7">
        <f t="shared" si="13"/>
        <v>35699452.22465248</v>
      </c>
    </row>
    <row r="357" spans="1:4" ht="15">
      <c r="A357">
        <v>341</v>
      </c>
      <c r="B357" s="1">
        <f t="shared" si="12"/>
        <v>24345152.79730336</v>
      </c>
      <c r="D357" s="7">
        <f t="shared" si="13"/>
        <v>35890462.560939856</v>
      </c>
    </row>
    <row r="358" spans="1:4" ht="15">
      <c r="A358">
        <v>342</v>
      </c>
      <c r="B358" s="1">
        <f t="shared" si="12"/>
        <v>24443333.224078033</v>
      </c>
      <c r="D358" s="7">
        <f t="shared" si="13"/>
        <v>36082227.38805557</v>
      </c>
    </row>
    <row r="359" spans="1:4" ht="15">
      <c r="A359">
        <v>343</v>
      </c>
      <c r="B359" s="1">
        <f t="shared" si="12"/>
        <v>24541707.55719559</v>
      </c>
      <c r="D359" s="7">
        <f t="shared" si="13"/>
        <v>36274749.68623839</v>
      </c>
    </row>
    <row r="360" spans="1:4" ht="15">
      <c r="A360">
        <v>344</v>
      </c>
      <c r="B360" s="1">
        <f t="shared" si="12"/>
        <v>24640276.179621052</v>
      </c>
      <c r="D360" s="7">
        <f t="shared" si="13"/>
        <v>36468032.44749904</v>
      </c>
    </row>
    <row r="361" spans="1:4" ht="15">
      <c r="A361">
        <v>345</v>
      </c>
      <c r="B361" s="1">
        <f t="shared" si="12"/>
        <v>24739039.475075804</v>
      </c>
      <c r="D361" s="7">
        <f t="shared" si="13"/>
        <v>36662078.67566666</v>
      </c>
    </row>
    <row r="362" spans="1:4" ht="15">
      <c r="A362">
        <v>346</v>
      </c>
      <c r="B362" s="1">
        <f t="shared" si="12"/>
        <v>24837997.82803908</v>
      </c>
      <c r="D362" s="7">
        <f t="shared" si="13"/>
        <v>36856891.386435546</v>
      </c>
    </row>
    <row r="363" spans="1:4" ht="15">
      <c r="A363">
        <v>347</v>
      </c>
      <c r="B363" s="1">
        <f t="shared" si="12"/>
        <v>24937151.623749457</v>
      </c>
      <c r="D363" s="7">
        <f t="shared" si="13"/>
        <v>37052473.607411966</v>
      </c>
    </row>
    <row r="364" spans="1:4" ht="15">
      <c r="A364">
        <v>348</v>
      </c>
      <c r="B364" s="1">
        <f t="shared" si="12"/>
        <v>25036501.248206362</v>
      </c>
      <c r="D364" s="7">
        <f t="shared" si="13"/>
        <v>37248828.378161244</v>
      </c>
    </row>
    <row r="365" spans="1:4" ht="15">
      <c r="A365">
        <v>349</v>
      </c>
      <c r="B365" s="1">
        <f t="shared" si="12"/>
        <v>25136047.08817157</v>
      </c>
      <c r="D365" s="7">
        <f t="shared" si="13"/>
        <v>37445958.75025498</v>
      </c>
    </row>
    <row r="366" spans="1:4" ht="15">
      <c r="A366">
        <v>350</v>
      </c>
      <c r="B366" s="1">
        <f t="shared" si="12"/>
        <v>25235789.53117071</v>
      </c>
      <c r="D366" s="7">
        <f t="shared" si="13"/>
        <v>37643867.78731849</v>
      </c>
    </row>
    <row r="367" spans="1:4" ht="15">
      <c r="A367">
        <v>351</v>
      </c>
      <c r="B367" s="1">
        <f t="shared" si="12"/>
        <v>25335728.965494774</v>
      </c>
      <c r="D367" s="7">
        <f t="shared" si="13"/>
        <v>37842558.5650784</v>
      </c>
    </row>
    <row r="368" spans="1:4" ht="15">
      <c r="A368">
        <v>352</v>
      </c>
      <c r="B368" s="1">
        <f t="shared" si="12"/>
        <v>25435865.780201625</v>
      </c>
      <c r="D368" s="7">
        <f t="shared" si="13"/>
        <v>38042034.17141046</v>
      </c>
    </row>
    <row r="369" spans="1:4" ht="15">
      <c r="A369">
        <v>353</v>
      </c>
      <c r="B369" s="1">
        <f t="shared" si="12"/>
        <v>25536200.365117524</v>
      </c>
      <c r="D369" s="7">
        <f t="shared" si="13"/>
        <v>38242297.70638753</v>
      </c>
    </row>
    <row r="370" spans="1:4" ht="15">
      <c r="A370">
        <v>354</v>
      </c>
      <c r="B370" s="1">
        <f t="shared" si="12"/>
        <v>25636733.11083863</v>
      </c>
      <c r="D370" s="7">
        <f t="shared" si="13"/>
        <v>38443352.28232776</v>
      </c>
    </row>
    <row r="371" spans="1:4" ht="15">
      <c r="A371">
        <v>355</v>
      </c>
      <c r="B371" s="1">
        <f t="shared" si="12"/>
        <v>25737464.408732537</v>
      </c>
      <c r="D371" s="7">
        <f t="shared" si="13"/>
        <v>38645201.02384295</v>
      </c>
    </row>
    <row r="372" spans="1:4" ht="15">
      <c r="A372">
        <v>356</v>
      </c>
      <c r="B372" s="1">
        <f t="shared" si="12"/>
        <v>25838394.650939785</v>
      </c>
      <c r="D372" s="7">
        <f t="shared" si="13"/>
        <v>38847847.067887135</v>
      </c>
    </row>
    <row r="373" spans="1:4" ht="15">
      <c r="A373">
        <v>357</v>
      </c>
      <c r="B373" s="1">
        <f t="shared" si="12"/>
        <v>25939524.23037539</v>
      </c>
      <c r="D373" s="7">
        <f t="shared" si="13"/>
        <v>39051293.56380529</v>
      </c>
    </row>
    <row r="374" spans="1:4" ht="15">
      <c r="A374">
        <v>358</v>
      </c>
      <c r="B374" s="1">
        <f t="shared" si="12"/>
        <v>26040853.540730383</v>
      </c>
      <c r="D374" s="7">
        <f t="shared" si="13"/>
        <v>39255543.67338232</v>
      </c>
    </row>
    <row r="375" spans="1:4" ht="15">
      <c r="A375">
        <v>359</v>
      </c>
      <c r="B375" s="1">
        <f t="shared" si="12"/>
        <v>26142382.976473324</v>
      </c>
      <c r="D375" s="7">
        <f t="shared" si="13"/>
        <v>39460600.57089218</v>
      </c>
    </row>
    <row r="376" spans="1:4" ht="15">
      <c r="A376">
        <v>360</v>
      </c>
      <c r="B376" s="1">
        <f t="shared" si="12"/>
        <v>26244112.93285186</v>
      </c>
      <c r="D376" s="7">
        <f t="shared" si="13"/>
        <v>39666467.443147205</v>
      </c>
    </row>
    <row r="377" spans="1:4" ht="15">
      <c r="A377">
        <v>361</v>
      </c>
      <c r="B377" s="1">
        <f t="shared" si="12"/>
        <v>26346043.80589424</v>
      </c>
      <c r="D377" s="7">
        <f t="shared" si="13"/>
        <v>39873147.48954763</v>
      </c>
    </row>
    <row r="378" spans="1:4" ht="15">
      <c r="A378">
        <v>362</v>
      </c>
      <c r="B378" s="1">
        <f t="shared" si="12"/>
        <v>26448175.992410883</v>
      </c>
      <c r="D378" s="7">
        <f t="shared" si="13"/>
        <v>40080643.922131345</v>
      </c>
    </row>
    <row r="379" spans="1:4" ht="15">
      <c r="A379">
        <v>363</v>
      </c>
      <c r="B379" s="1">
        <f t="shared" si="12"/>
        <v>26550509.889995895</v>
      </c>
      <c r="D379" s="7">
        <f t="shared" si="13"/>
        <v>40288959.965623766</v>
      </c>
    </row>
    <row r="380" spans="1:4" ht="15">
      <c r="A380">
        <v>364</v>
      </c>
      <c r="B380" s="1">
        <f t="shared" si="12"/>
        <v>26653045.897028636</v>
      </c>
      <c r="D380" s="7">
        <f t="shared" si="13"/>
        <v>40498098.85748798</v>
      </c>
    </row>
    <row r="381" spans="1:4" ht="15">
      <c r="A381">
        <v>365</v>
      </c>
      <c r="B381" s="1">
        <f t="shared" si="12"/>
        <v>26755784.41267527</v>
      </c>
      <c r="D381" s="7">
        <f t="shared" si="13"/>
        <v>40708063.84797505</v>
      </c>
    </row>
    <row r="382" spans="1:4" ht="15">
      <c r="A382">
        <v>366</v>
      </c>
      <c r="B382" s="1">
        <f t="shared" si="12"/>
        <v>26858725.836890303</v>
      </c>
      <c r="D382" s="7">
        <f t="shared" si="13"/>
        <v>40918858.200174555</v>
      </c>
    </row>
    <row r="383" spans="1:4" ht="15">
      <c r="A383">
        <v>367</v>
      </c>
      <c r="B383" s="1">
        <f t="shared" si="12"/>
        <v>26961870.57041816</v>
      </c>
      <c r="D383" s="7">
        <f t="shared" si="13"/>
        <v>41130485.19006524</v>
      </c>
    </row>
    <row r="384" spans="1:4" ht="15">
      <c r="A384">
        <v>368</v>
      </c>
      <c r="B384" s="1">
        <f t="shared" si="12"/>
        <v>27065219.014794737</v>
      </c>
      <c r="D384" s="7">
        <f t="shared" si="13"/>
        <v>41342948.106566</v>
      </c>
    </row>
    <row r="385" spans="1:4" ht="15">
      <c r="A385">
        <v>369</v>
      </c>
      <c r="B385" s="1">
        <f t="shared" si="12"/>
        <v>27168771.572348956</v>
      </c>
      <c r="D385" s="7">
        <f t="shared" si="13"/>
        <v>41556250.25158693</v>
      </c>
    </row>
    <row r="386" spans="1:4" ht="15">
      <c r="A386">
        <v>370</v>
      </c>
      <c r="B386" s="1">
        <f t="shared" si="12"/>
        <v>27272528.646204345</v>
      </c>
      <c r="D386" s="7">
        <f t="shared" si="13"/>
        <v>41770394.940080695</v>
      </c>
    </row>
    <row r="387" spans="1:4" ht="15">
      <c r="A387">
        <v>371</v>
      </c>
      <c r="B387" s="1">
        <f t="shared" si="12"/>
        <v>27376490.640280597</v>
      </c>
      <c r="D387" s="7">
        <f t="shared" si="13"/>
        <v>41985385.50009401</v>
      </c>
    </row>
    <row r="388" spans="1:4" ht="15">
      <c r="A388">
        <v>372</v>
      </c>
      <c r="B388" s="1">
        <f t="shared" si="12"/>
        <v>27480657.95929515</v>
      </c>
      <c r="D388" s="7">
        <f t="shared" si="13"/>
        <v>42201225.272819385</v>
      </c>
    </row>
    <row r="389" spans="1:4" ht="15">
      <c r="A389">
        <v>373</v>
      </c>
      <c r="B389" s="1">
        <f t="shared" si="12"/>
        <v>27585031.00876476</v>
      </c>
      <c r="D389" s="7">
        <f t="shared" si="13"/>
        <v>42417917.61264702</v>
      </c>
    </row>
    <row r="390" spans="1:4" ht="15">
      <c r="A390">
        <v>374</v>
      </c>
      <c r="B390" s="1">
        <f t="shared" si="12"/>
        <v>27689610.19500707</v>
      </c>
      <c r="D390" s="7">
        <f t="shared" si="13"/>
        <v>42635465.88721698</v>
      </c>
    </row>
    <row r="391" spans="1:4" ht="15">
      <c r="A391">
        <v>375</v>
      </c>
      <c r="B391" s="1">
        <f t="shared" si="12"/>
        <v>27794395.92514221</v>
      </c>
      <c r="D391" s="7">
        <f t="shared" si="13"/>
        <v>42853873.477471486</v>
      </c>
    </row>
    <row r="392" spans="1:4" ht="15">
      <c r="A392">
        <v>376</v>
      </c>
      <c r="B392" s="1">
        <f t="shared" si="12"/>
        <v>27899388.607094366</v>
      </c>
      <c r="D392" s="7">
        <f t="shared" si="13"/>
        <v>43073143.777707495</v>
      </c>
    </row>
    <row r="393" spans="1:4" ht="15">
      <c r="A393">
        <v>377</v>
      </c>
      <c r="B393" s="1">
        <f t="shared" si="12"/>
        <v>28004588.649593376</v>
      </c>
      <c r="D393" s="7">
        <f t="shared" si="13"/>
        <v>43293280.19562944</v>
      </c>
    </row>
    <row r="394" spans="1:4" ht="15">
      <c r="A394">
        <v>378</v>
      </c>
      <c r="B394" s="1">
        <f t="shared" si="12"/>
        <v>28109996.462176323</v>
      </c>
      <c r="D394" s="7">
        <f t="shared" si="13"/>
        <v>43514286.15240218</v>
      </c>
    </row>
    <row r="395" spans="1:4" ht="15">
      <c r="A395">
        <v>379</v>
      </c>
      <c r="B395" s="1">
        <f aca="true" t="shared" si="14" ref="B395:B458">B394+B$7+(((B$7+B394)*(B$8*(1-B$10)))/12)</f>
        <v>28215612.45518912</v>
      </c>
      <c r="D395" s="7">
        <f t="shared" si="13"/>
        <v>43736165.082704164</v>
      </c>
    </row>
    <row r="396" spans="1:4" ht="15">
      <c r="A396">
        <v>380</v>
      </c>
      <c r="B396" s="1">
        <f t="shared" si="14"/>
        <v>28321437.03978812</v>
      </c>
      <c r="D396" s="7">
        <f t="shared" si="13"/>
        <v>43958920.43478084</v>
      </c>
    </row>
    <row r="397" spans="1:4" ht="15">
      <c r="A397">
        <v>381</v>
      </c>
      <c r="B397" s="1">
        <f t="shared" si="14"/>
        <v>28427470.6279417</v>
      </c>
      <c r="D397" s="7">
        <f t="shared" si="13"/>
        <v>44182555.67049823</v>
      </c>
    </row>
    <row r="398" spans="1:4" ht="15">
      <c r="A398">
        <v>382</v>
      </c>
      <c r="B398" s="1">
        <f t="shared" si="14"/>
        <v>28533713.632431887</v>
      </c>
      <c r="D398" s="7">
        <f t="shared" si="13"/>
        <v>44407074.2653967</v>
      </c>
    </row>
    <row r="399" spans="1:4" ht="15">
      <c r="A399">
        <v>383</v>
      </c>
      <c r="B399" s="1">
        <f t="shared" si="14"/>
        <v>28640166.46685594</v>
      </c>
      <c r="D399" s="7">
        <f t="shared" si="13"/>
        <v>44632479.70874502</v>
      </c>
    </row>
    <row r="400" spans="1:4" ht="15">
      <c r="A400">
        <v>384</v>
      </c>
      <c r="B400" s="1">
        <f t="shared" si="14"/>
        <v>28746829.54562798</v>
      </c>
      <c r="D400" s="7">
        <f t="shared" si="13"/>
        <v>44858775.50359456</v>
      </c>
    </row>
    <row r="401" spans="1:4" ht="15">
      <c r="A401">
        <v>385</v>
      </c>
      <c r="B401" s="1">
        <f t="shared" si="14"/>
        <v>28853703.283980597</v>
      </c>
      <c r="D401" s="7">
        <f t="shared" si="13"/>
        <v>45085965.16683376</v>
      </c>
    </row>
    <row r="402" spans="1:4" ht="15">
      <c r="A402">
        <v>386</v>
      </c>
      <c r="B402" s="1">
        <f t="shared" si="14"/>
        <v>28960788.09796646</v>
      </c>
      <c r="D402" s="7">
        <f t="shared" si="13"/>
        <v>45314052.22924275</v>
      </c>
    </row>
    <row r="403" spans="1:4" ht="15">
      <c r="A403">
        <v>387</v>
      </c>
      <c r="B403" s="1">
        <f t="shared" si="14"/>
        <v>29068084.404459942</v>
      </c>
      <c r="D403" s="7">
        <f aca="true" t="shared" si="15" ref="D403:D466">D402+$B$7-$B$12+((($B$7+D402)*($B$9*(1-$B$10)))/12)</f>
        <v>45543040.23554826</v>
      </c>
    </row>
    <row r="404" spans="1:4" ht="15">
      <c r="A404">
        <v>388</v>
      </c>
      <c r="B404" s="1">
        <f t="shared" si="14"/>
        <v>29175592.62115875</v>
      </c>
      <c r="D404" s="7">
        <f t="shared" si="15"/>
        <v>45772932.74447867</v>
      </c>
    </row>
    <row r="405" spans="1:4" ht="15">
      <c r="A405">
        <v>389</v>
      </c>
      <c r="B405" s="1">
        <f t="shared" si="14"/>
        <v>29283313.16658554</v>
      </c>
      <c r="D405" s="7">
        <f t="shared" si="15"/>
        <v>46003733.328819364</v>
      </c>
    </row>
    <row r="406" spans="1:4" ht="15">
      <c r="A406">
        <v>390</v>
      </c>
      <c r="B406" s="1">
        <f t="shared" si="14"/>
        <v>29391246.460089546</v>
      </c>
      <c r="D406" s="7">
        <f t="shared" si="15"/>
        <v>46235445.5754682</v>
      </c>
    </row>
    <row r="407" spans="1:4" ht="15">
      <c r="A407">
        <v>391</v>
      </c>
      <c r="B407" s="1">
        <f t="shared" si="14"/>
        <v>29499392.921848223</v>
      </c>
      <c r="D407" s="7">
        <f t="shared" si="15"/>
        <v>46468073.0854913</v>
      </c>
    </row>
    <row r="408" spans="1:4" ht="15">
      <c r="A408">
        <v>392</v>
      </c>
      <c r="B408" s="1">
        <f t="shared" si="14"/>
        <v>29607752.972868875</v>
      </c>
      <c r="D408" s="7">
        <f t="shared" si="15"/>
        <v>46701619.47417899</v>
      </c>
    </row>
    <row r="409" spans="1:4" ht="15">
      <c r="A409">
        <v>393</v>
      </c>
      <c r="B409" s="1">
        <f t="shared" si="14"/>
        <v>29716327.034990292</v>
      </c>
      <c r="D409" s="7">
        <f t="shared" si="15"/>
        <v>46936088.371102</v>
      </c>
    </row>
    <row r="410" spans="1:4" ht="15">
      <c r="A410">
        <v>394</v>
      </c>
      <c r="B410" s="1">
        <f t="shared" si="14"/>
        <v>29825115.530884396</v>
      </c>
      <c r="D410" s="7">
        <f t="shared" si="15"/>
        <v>47171483.42016785</v>
      </c>
    </row>
    <row r="411" spans="1:4" ht="15">
      <c r="A411">
        <v>395</v>
      </c>
      <c r="B411" s="1">
        <f t="shared" si="14"/>
        <v>29934118.884057894</v>
      </c>
      <c r="D411" s="7">
        <f t="shared" si="15"/>
        <v>47407808.27967751</v>
      </c>
    </row>
    <row r="412" spans="1:4" ht="15">
      <c r="A412">
        <v>396</v>
      </c>
      <c r="B412" s="1">
        <f t="shared" si="14"/>
        <v>30043337.51885391</v>
      </c>
      <c r="D412" s="7">
        <f t="shared" si="15"/>
        <v>47645066.62238224</v>
      </c>
    </row>
    <row r="413" spans="1:4" ht="15">
      <c r="A413">
        <v>397</v>
      </c>
      <c r="B413" s="1">
        <f t="shared" si="14"/>
        <v>30152771.860453647</v>
      </c>
      <c r="D413" s="7">
        <f t="shared" si="15"/>
        <v>47883262.13554065</v>
      </c>
    </row>
    <row r="414" spans="1:4" ht="15">
      <c r="A414">
        <v>398</v>
      </c>
      <c r="B414" s="1">
        <f t="shared" si="14"/>
        <v>30262422.334878042</v>
      </c>
      <c r="D414" s="7">
        <f t="shared" si="15"/>
        <v>48122398.52097604</v>
      </c>
    </row>
    <row r="415" spans="1:4" ht="15">
      <c r="A415">
        <v>399</v>
      </c>
      <c r="B415" s="1">
        <f t="shared" si="14"/>
        <v>30372289.368989427</v>
      </c>
      <c r="D415" s="7">
        <f t="shared" si="15"/>
        <v>48362479.49513389</v>
      </c>
    </row>
    <row r="416" spans="1:4" ht="15">
      <c r="A416">
        <v>400</v>
      </c>
      <c r="B416" s="1">
        <f t="shared" si="14"/>
        <v>30482373.39049318</v>
      </c>
      <c r="D416" s="7">
        <f t="shared" si="15"/>
        <v>48603508.78913967</v>
      </c>
    </row>
    <row r="417" spans="1:4" ht="15">
      <c r="A417">
        <v>401</v>
      </c>
      <c r="B417" s="1">
        <f t="shared" si="14"/>
        <v>30592674.827939406</v>
      </c>
      <c r="D417" s="7">
        <f t="shared" si="15"/>
        <v>48845490.148856774</v>
      </c>
    </row>
    <row r="418" spans="1:4" ht="15">
      <c r="A418">
        <v>402</v>
      </c>
      <c r="B418" s="1">
        <f t="shared" si="14"/>
        <v>30703194.110724587</v>
      </c>
      <c r="D418" s="7">
        <f t="shared" si="15"/>
        <v>49088427.334944755</v>
      </c>
    </row>
    <row r="419" spans="1:4" ht="15">
      <c r="A419">
        <v>403</v>
      </c>
      <c r="B419" s="1">
        <f t="shared" si="14"/>
        <v>30813931.66909327</v>
      </c>
      <c r="D419" s="7">
        <f t="shared" si="15"/>
        <v>49332324.122917786</v>
      </c>
    </row>
    <row r="420" spans="1:4" ht="15">
      <c r="A420">
        <v>404</v>
      </c>
      <c r="B420" s="1">
        <f t="shared" si="14"/>
        <v>30924887.93413973</v>
      </c>
      <c r="D420" s="7">
        <f t="shared" si="15"/>
        <v>49577184.303203315</v>
      </c>
    </row>
    <row r="421" spans="1:4" ht="15">
      <c r="A421">
        <v>405</v>
      </c>
      <c r="B421" s="1">
        <f t="shared" si="14"/>
        <v>31036063.337809656</v>
      </c>
      <c r="D421" s="7">
        <f t="shared" si="15"/>
        <v>49823011.681200966</v>
      </c>
    </row>
    <row r="422" spans="1:4" ht="15">
      <c r="A422">
        <v>406</v>
      </c>
      <c r="B422" s="1">
        <f t="shared" si="14"/>
        <v>31147458.31290183</v>
      </c>
      <c r="D422" s="7">
        <f t="shared" si="15"/>
        <v>50069810.07734171</v>
      </c>
    </row>
    <row r="423" spans="1:4" ht="15">
      <c r="A423">
        <v>407</v>
      </c>
      <c r="B423" s="1">
        <f t="shared" si="14"/>
        <v>31259073.29306981</v>
      </c>
      <c r="D423" s="7">
        <f t="shared" si="15"/>
        <v>50317583.327147216</v>
      </c>
    </row>
    <row r="424" spans="1:4" ht="15">
      <c r="A424">
        <v>408</v>
      </c>
      <c r="B424" s="1">
        <f t="shared" si="14"/>
        <v>31370908.712823622</v>
      </c>
      <c r="D424" s="7">
        <f t="shared" si="15"/>
        <v>50566335.28128944</v>
      </c>
    </row>
    <row r="425" spans="1:4" ht="15">
      <c r="A425">
        <v>409</v>
      </c>
      <c r="B425" s="1">
        <f t="shared" si="14"/>
        <v>31482965.00753145</v>
      </c>
      <c r="D425" s="7">
        <f t="shared" si="15"/>
        <v>50816069.80565054</v>
      </c>
    </row>
    <row r="426" spans="1:4" ht="15">
      <c r="A426">
        <v>410</v>
      </c>
      <c r="B426" s="1">
        <f t="shared" si="14"/>
        <v>31595242.613421325</v>
      </c>
      <c r="D426" s="7">
        <f t="shared" si="15"/>
        <v>51066790.78138286</v>
      </c>
    </row>
    <row r="427" spans="1:4" ht="15">
      <c r="A427">
        <v>411</v>
      </c>
      <c r="B427" s="1">
        <f t="shared" si="14"/>
        <v>31707741.967582833</v>
      </c>
      <c r="D427" s="7">
        <f t="shared" si="15"/>
        <v>51318502.10496932</v>
      </c>
    </row>
    <row r="428" spans="1:4" ht="15">
      <c r="A428">
        <v>412</v>
      </c>
      <c r="B428" s="1">
        <f t="shared" si="14"/>
        <v>31820463.50796881</v>
      </c>
      <c r="D428" s="7">
        <f t="shared" si="15"/>
        <v>51571207.68828395</v>
      </c>
    </row>
    <row r="429" spans="1:4" ht="15">
      <c r="A429">
        <v>413</v>
      </c>
      <c r="B429" s="1">
        <f t="shared" si="14"/>
        <v>31933407.67339705</v>
      </c>
      <c r="D429" s="7">
        <f t="shared" si="15"/>
        <v>51824911.458652675</v>
      </c>
    </row>
    <row r="430" spans="1:4" ht="15">
      <c r="A430">
        <v>414</v>
      </c>
      <c r="B430" s="1">
        <f t="shared" si="14"/>
        <v>32046574.903552007</v>
      </c>
      <c r="D430" s="7">
        <f t="shared" si="15"/>
        <v>52079617.35891435</v>
      </c>
    </row>
    <row r="431" spans="1:4" ht="15">
      <c r="A431">
        <v>415</v>
      </c>
      <c r="B431" s="1">
        <f t="shared" si="14"/>
        <v>32159965.63898652</v>
      </c>
      <c r="D431" s="7">
        <f t="shared" si="15"/>
        <v>52335329.34748206</v>
      </c>
    </row>
    <row r="432" spans="1:4" ht="15">
      <c r="A432">
        <v>416</v>
      </c>
      <c r="B432" s="1">
        <f t="shared" si="14"/>
        <v>32273580.321123518</v>
      </c>
      <c r="D432" s="7">
        <f t="shared" si="15"/>
        <v>52592051.39840462</v>
      </c>
    </row>
    <row r="433" spans="1:4" ht="15">
      <c r="A433">
        <v>417</v>
      </c>
      <c r="B433" s="1">
        <f t="shared" si="14"/>
        <v>32387419.392257735</v>
      </c>
      <c r="D433" s="7">
        <f t="shared" si="15"/>
        <v>52849787.50142832</v>
      </c>
    </row>
    <row r="434" spans="1:4" ht="15">
      <c r="A434">
        <v>418</v>
      </c>
      <c r="B434" s="1">
        <f t="shared" si="14"/>
        <v>32501483.295557443</v>
      </c>
      <c r="D434" s="7">
        <f t="shared" si="15"/>
        <v>53108541.662058964</v>
      </c>
    </row>
    <row r="435" spans="1:4" ht="15">
      <c r="A435">
        <v>419</v>
      </c>
      <c r="B435" s="1">
        <f t="shared" si="14"/>
        <v>32615772.47506617</v>
      </c>
      <c r="D435" s="7">
        <f t="shared" si="15"/>
        <v>53368317.9016241</v>
      </c>
    </row>
    <row r="436" spans="1:4" ht="15">
      <c r="A436">
        <v>420</v>
      </c>
      <c r="B436" s="1">
        <f t="shared" si="14"/>
        <v>32730287.375704426</v>
      </c>
      <c r="D436" s="7">
        <f t="shared" si="15"/>
        <v>53629120.257335514</v>
      </c>
    </row>
    <row r="437" spans="1:4" ht="15">
      <c r="A437">
        <v>421</v>
      </c>
      <c r="B437" s="1">
        <f t="shared" si="14"/>
        <v>32845028.443271443</v>
      </c>
      <c r="D437" s="7">
        <f t="shared" si="15"/>
        <v>53890952.782351986</v>
      </c>
    </row>
    <row r="438" spans="1:4" ht="15">
      <c r="A438">
        <v>422</v>
      </c>
      <c r="B438" s="1">
        <f t="shared" si="14"/>
        <v>32959996.124446906</v>
      </c>
      <c r="D438" s="7">
        <f t="shared" si="15"/>
        <v>54153819.545842275</v>
      </c>
    </row>
    <row r="439" spans="1:4" ht="15">
      <c r="A439">
        <v>423</v>
      </c>
      <c r="B439" s="1">
        <f t="shared" si="14"/>
        <v>33075190.86679269</v>
      </c>
      <c r="D439" s="7">
        <f t="shared" si="15"/>
        <v>54417724.633048356</v>
      </c>
    </row>
    <row r="440" spans="1:4" ht="15">
      <c r="A440">
        <v>424</v>
      </c>
      <c r="B440" s="1">
        <f t="shared" si="14"/>
        <v>33190613.118754607</v>
      </c>
      <c r="D440" s="7">
        <f t="shared" si="15"/>
        <v>54682672.1453489</v>
      </c>
    </row>
    <row r="441" spans="1:4" ht="15">
      <c r="A441">
        <v>425</v>
      </c>
      <c r="B441" s="1">
        <f t="shared" si="14"/>
        <v>33306263.32966415</v>
      </c>
      <c r="D441" s="7">
        <f t="shared" si="15"/>
        <v>54948666.20032303</v>
      </c>
    </row>
    <row r="442" spans="1:4" ht="15">
      <c r="A442">
        <v>426</v>
      </c>
      <c r="B442" s="1">
        <f t="shared" si="14"/>
        <v>33422141.949740235</v>
      </c>
      <c r="D442" s="7">
        <f t="shared" si="15"/>
        <v>55215710.931814305</v>
      </c>
    </row>
    <row r="443" spans="1:4" ht="15">
      <c r="A443">
        <v>427</v>
      </c>
      <c r="B443" s="1">
        <f t="shared" si="14"/>
        <v>33538249.43009097</v>
      </c>
      <c r="D443" s="7">
        <f t="shared" si="15"/>
        <v>55483810.48999497</v>
      </c>
    </row>
    <row r="444" spans="1:4" ht="15">
      <c r="A444">
        <v>428</v>
      </c>
      <c r="B444" s="1">
        <f t="shared" si="14"/>
        <v>33654586.2227154</v>
      </c>
      <c r="D444" s="7">
        <f t="shared" si="15"/>
        <v>55752969.04143045</v>
      </c>
    </row>
    <row r="445" spans="1:4" ht="15">
      <c r="A445">
        <v>429</v>
      </c>
      <c r="B445" s="1">
        <f t="shared" si="14"/>
        <v>33771152.78050526</v>
      </c>
      <c r="D445" s="7">
        <f t="shared" si="15"/>
        <v>56023190.7691441</v>
      </c>
    </row>
    <row r="446" spans="1:4" ht="15">
      <c r="A446">
        <v>430</v>
      </c>
      <c r="B446" s="1">
        <f t="shared" si="14"/>
        <v>33887949.55724676</v>
      </c>
      <c r="D446" s="7">
        <f t="shared" si="15"/>
        <v>56294479.87268222</v>
      </c>
    </row>
    <row r="447" spans="1:4" ht="15">
      <c r="A447">
        <v>431</v>
      </c>
      <c r="B447" s="1">
        <f t="shared" si="14"/>
        <v>34004977.007622324</v>
      </c>
      <c r="D447" s="7">
        <f t="shared" si="15"/>
        <v>56566840.56817932</v>
      </c>
    </row>
    <row r="448" spans="1:4" ht="15">
      <c r="A448">
        <v>432</v>
      </c>
      <c r="B448" s="1">
        <f t="shared" si="14"/>
        <v>34122235.58721238</v>
      </c>
      <c r="D448" s="7">
        <f t="shared" si="15"/>
        <v>56840277.088423625</v>
      </c>
    </row>
    <row r="449" spans="1:4" ht="15">
      <c r="A449">
        <v>433</v>
      </c>
      <c r="B449" s="1">
        <f t="shared" si="14"/>
        <v>34239725.75249712</v>
      </c>
      <c r="D449" s="7">
        <f t="shared" si="15"/>
        <v>57114793.6829229</v>
      </c>
    </row>
    <row r="450" spans="1:4" ht="15">
      <c r="A450">
        <v>434</v>
      </c>
      <c r="B450" s="1">
        <f t="shared" si="14"/>
        <v>34357447.9608583</v>
      </c>
      <c r="D450" s="7">
        <f t="shared" si="15"/>
        <v>57390394.617970444</v>
      </c>
    </row>
    <row r="451" spans="1:4" ht="15">
      <c r="A451">
        <v>435</v>
      </c>
      <c r="B451" s="1">
        <f t="shared" si="14"/>
        <v>34475402.670581</v>
      </c>
      <c r="D451" s="7">
        <f t="shared" si="15"/>
        <v>57667084.176711425</v>
      </c>
    </row>
    <row r="452" spans="1:4" ht="15">
      <c r="A452">
        <v>436</v>
      </c>
      <c r="B452" s="1">
        <f t="shared" si="14"/>
        <v>34593590.3408554</v>
      </c>
      <c r="D452" s="7">
        <f t="shared" si="15"/>
        <v>57944866.65920944</v>
      </c>
    </row>
    <row r="453" spans="1:4" ht="15">
      <c r="A453">
        <v>437</v>
      </c>
      <c r="B453" s="1">
        <f t="shared" si="14"/>
        <v>34712011.43177859</v>
      </c>
      <c r="D453" s="7">
        <f t="shared" si="15"/>
        <v>58223746.382513314</v>
      </c>
    </row>
    <row r="454" spans="1:4" ht="15">
      <c r="A454">
        <v>438</v>
      </c>
      <c r="B454" s="1">
        <f t="shared" si="14"/>
        <v>34830666.40435635</v>
      </c>
      <c r="D454" s="7">
        <f t="shared" si="15"/>
        <v>58503727.68072424</v>
      </c>
    </row>
    <row r="455" spans="1:4" ht="15">
      <c r="A455">
        <v>439</v>
      </c>
      <c r="B455" s="1">
        <f t="shared" si="14"/>
        <v>34949555.720504954</v>
      </c>
      <c r="D455" s="7">
        <f t="shared" si="15"/>
        <v>58784814.9050631</v>
      </c>
    </row>
    <row r="456" spans="1:4" ht="15">
      <c r="A456">
        <v>440</v>
      </c>
      <c r="B456" s="1">
        <f t="shared" si="14"/>
        <v>35068679.84305295</v>
      </c>
      <c r="D456" s="7">
        <f t="shared" si="15"/>
        <v>59067012.4239381</v>
      </c>
    </row>
    <row r="457" spans="1:4" ht="15">
      <c r="A457">
        <v>441</v>
      </c>
      <c r="B457" s="1">
        <f t="shared" si="14"/>
        <v>35188039.235742986</v>
      </c>
      <c r="D457" s="7">
        <f t="shared" si="15"/>
        <v>59350324.62301266</v>
      </c>
    </row>
    <row r="458" spans="1:4" ht="15">
      <c r="A458">
        <v>442</v>
      </c>
      <c r="B458" s="1">
        <f t="shared" si="14"/>
        <v>35307634.36323358</v>
      </c>
      <c r="D458" s="7">
        <f t="shared" si="15"/>
        <v>59634755.905273564</v>
      </c>
    </row>
    <row r="459" spans="1:4" ht="15">
      <c r="A459">
        <v>443</v>
      </c>
      <c r="B459" s="1">
        <f aca="true" t="shared" si="16" ref="B459:B522">B458+B$7+(((B$7+B458)*(B$8*(1-B$10)))/12)</f>
        <v>35427465.69110097</v>
      </c>
      <c r="D459" s="7">
        <f t="shared" si="15"/>
        <v>59920310.6910994</v>
      </c>
    </row>
    <row r="460" spans="1:4" ht="15">
      <c r="A460">
        <v>444</v>
      </c>
      <c r="B460" s="1">
        <f t="shared" si="16"/>
        <v>35547533.6858409</v>
      </c>
      <c r="D460" s="7">
        <f t="shared" si="15"/>
        <v>60206993.41832924</v>
      </c>
    </row>
    <row r="461" spans="1:4" ht="15">
      <c r="A461">
        <v>445</v>
      </c>
      <c r="B461" s="1">
        <f t="shared" si="16"/>
        <v>35667838.81487043</v>
      </c>
      <c r="D461" s="7">
        <f t="shared" si="15"/>
        <v>60494808.542331636</v>
      </c>
    </row>
    <row r="462" spans="1:4" ht="15">
      <c r="A462">
        <v>446</v>
      </c>
      <c r="B462" s="1">
        <f t="shared" si="16"/>
        <v>35788381.5465298</v>
      </c>
      <c r="D462" s="7">
        <f t="shared" si="15"/>
        <v>60783760.53607385</v>
      </c>
    </row>
    <row r="463" spans="1:4" ht="15">
      <c r="A463">
        <v>447</v>
      </c>
      <c r="B463" s="1">
        <f t="shared" si="16"/>
        <v>35909162.35008419</v>
      </c>
      <c r="D463" s="7">
        <f t="shared" si="15"/>
        <v>61073853.89019134</v>
      </c>
    </row>
    <row r="464" spans="1:4" ht="15">
      <c r="A464">
        <v>448</v>
      </c>
      <c r="B464" s="1">
        <f t="shared" si="16"/>
        <v>36030181.69572561</v>
      </c>
      <c r="D464" s="7">
        <f t="shared" si="15"/>
        <v>61365093.1130576</v>
      </c>
    </row>
    <row r="465" spans="1:4" ht="15">
      <c r="A465">
        <v>449</v>
      </c>
      <c r="B465" s="1">
        <f t="shared" si="16"/>
        <v>36151440.05457467</v>
      </c>
      <c r="D465" s="7">
        <f t="shared" si="15"/>
        <v>61657482.730854176</v>
      </c>
    </row>
    <row r="466" spans="1:4" ht="15">
      <c r="A466">
        <v>450</v>
      </c>
      <c r="B466" s="1">
        <f t="shared" si="16"/>
        <v>36272937.89868245</v>
      </c>
      <c r="D466" s="7">
        <f t="shared" si="15"/>
        <v>61951027.28764105</v>
      </c>
    </row>
    <row r="467" spans="1:4" ht="15">
      <c r="A467">
        <v>451</v>
      </c>
      <c r="B467" s="1">
        <f t="shared" si="16"/>
        <v>36394675.70103235</v>
      </c>
      <c r="D467" s="7">
        <f aca="true" t="shared" si="17" ref="D467:D530">D466+$B$7-$B$12+((($B$7+D466)*($B$9*(1-$B$10)))/12)</f>
        <v>62245731.34542723</v>
      </c>
    </row>
    <row r="468" spans="1:4" ht="15">
      <c r="A468">
        <v>452</v>
      </c>
      <c r="B468" s="1">
        <f t="shared" si="16"/>
        <v>36516653.93554189</v>
      </c>
      <c r="D468" s="7">
        <f t="shared" si="17"/>
        <v>62541599.484241664</v>
      </c>
    </row>
    <row r="469" spans="1:4" ht="15">
      <c r="A469">
        <v>453</v>
      </c>
      <c r="B469" s="1">
        <f t="shared" si="16"/>
        <v>36638873.07706459</v>
      </c>
      <c r="D469" s="7">
        <f t="shared" si="17"/>
        <v>62838636.30220442</v>
      </c>
    </row>
    <row r="470" spans="1:4" ht="15">
      <c r="A470">
        <v>454</v>
      </c>
      <c r="B470" s="1">
        <f t="shared" si="16"/>
        <v>36761333.60139179</v>
      </c>
      <c r="D470" s="7">
        <f t="shared" si="17"/>
        <v>63136846.41559813</v>
      </c>
    </row>
    <row r="471" spans="1:4" ht="15">
      <c r="A471">
        <v>455</v>
      </c>
      <c r="B471" s="1">
        <f t="shared" si="16"/>
        <v>36884035.98525454</v>
      </c>
      <c r="D471" s="7">
        <f t="shared" si="17"/>
        <v>63436234.458939746</v>
      </c>
    </row>
    <row r="472" spans="1:4" ht="15">
      <c r="A472">
        <v>456</v>
      </c>
      <c r="B472" s="1">
        <f t="shared" si="16"/>
        <v>37006980.70632542</v>
      </c>
      <c r="D472" s="7">
        <f t="shared" si="17"/>
        <v>63736805.08505256</v>
      </c>
    </row>
    <row r="473" spans="1:4" ht="15">
      <c r="A473">
        <v>457</v>
      </c>
      <c r="B473" s="1">
        <f t="shared" si="16"/>
        <v>37130168.24322041</v>
      </c>
      <c r="D473" s="7">
        <f t="shared" si="17"/>
        <v>64038562.96513852</v>
      </c>
    </row>
    <row r="474" spans="1:4" ht="15">
      <c r="A474">
        <v>458</v>
      </c>
      <c r="B474" s="1">
        <f t="shared" si="16"/>
        <v>37253599.07550077</v>
      </c>
      <c r="D474" s="7">
        <f t="shared" si="17"/>
        <v>64341512.788850814</v>
      </c>
    </row>
    <row r="475" spans="1:4" ht="15">
      <c r="A475">
        <v>459</v>
      </c>
      <c r="B475" s="1">
        <f t="shared" si="16"/>
        <v>37377273.68367489</v>
      </c>
      <c r="D475" s="7">
        <f t="shared" si="17"/>
        <v>64645659.264366776</v>
      </c>
    </row>
    <row r="476" spans="1:4" ht="15">
      <c r="A476">
        <v>460</v>
      </c>
      <c r="B476" s="1">
        <f t="shared" si="16"/>
        <v>37501192.54920015</v>
      </c>
      <c r="D476" s="7">
        <f t="shared" si="17"/>
        <v>64951007.11846103</v>
      </c>
    </row>
    <row r="477" spans="1:4" ht="15">
      <c r="A477">
        <v>461</v>
      </c>
      <c r="B477" s="1">
        <f t="shared" si="16"/>
        <v>37625356.154484816</v>
      </c>
      <c r="D477" s="7">
        <f t="shared" si="17"/>
        <v>65257561.09657895</v>
      </c>
    </row>
    <row r="478" spans="1:4" ht="15">
      <c r="A478">
        <v>462</v>
      </c>
      <c r="B478" s="1">
        <f t="shared" si="16"/>
        <v>37749764.98288992</v>
      </c>
      <c r="D478" s="7">
        <f t="shared" si="17"/>
        <v>65565325.962910436</v>
      </c>
    </row>
    <row r="479" spans="1:4" ht="15">
      <c r="A479">
        <v>463</v>
      </c>
      <c r="B479" s="1">
        <f t="shared" si="16"/>
        <v>37874419.518731125</v>
      </c>
      <c r="D479" s="7">
        <f t="shared" si="17"/>
        <v>65874306.50046393</v>
      </c>
    </row>
    <row r="480" spans="1:4" ht="15">
      <c r="A480">
        <v>464</v>
      </c>
      <c r="B480" s="1">
        <f t="shared" si="16"/>
        <v>37999320.24728062</v>
      </c>
      <c r="D480" s="7">
        <f t="shared" si="17"/>
        <v>66184507.511140764</v>
      </c>
    </row>
    <row r="481" spans="1:4" ht="15">
      <c r="A481">
        <v>465</v>
      </c>
      <c r="B481" s="1">
        <f t="shared" si="16"/>
        <v>38124467.654768996</v>
      </c>
      <c r="D481" s="7">
        <f t="shared" si="17"/>
        <v>66495933.81580977</v>
      </c>
    </row>
    <row r="482" spans="1:4" ht="15">
      <c r="A482">
        <v>466</v>
      </c>
      <c r="B482" s="1">
        <f t="shared" si="16"/>
        <v>38249862.22838716</v>
      </c>
      <c r="D482" s="7">
        <f t="shared" si="17"/>
        <v>66808590.25438222</v>
      </c>
    </row>
    <row r="483" spans="1:4" ht="15">
      <c r="A483">
        <v>467</v>
      </c>
      <c r="B483" s="1">
        <f t="shared" si="16"/>
        <v>38375504.456288226</v>
      </c>
      <c r="D483" s="7">
        <f t="shared" si="17"/>
        <v>67122481.68588704</v>
      </c>
    </row>
    <row r="484" spans="1:4" ht="15">
      <c r="A484">
        <v>468</v>
      </c>
      <c r="B484" s="1">
        <f t="shared" si="16"/>
        <v>38501394.82758939</v>
      </c>
      <c r="D484" s="7">
        <f t="shared" si="17"/>
        <v>67437612.9885463</v>
      </c>
    </row>
    <row r="485" spans="1:4" ht="15">
      <c r="A485">
        <v>469</v>
      </c>
      <c r="B485" s="1">
        <f t="shared" si="16"/>
        <v>38627533.83237388</v>
      </c>
      <c r="D485" s="7">
        <f t="shared" si="17"/>
        <v>67753989.05985105</v>
      </c>
    </row>
    <row r="486" spans="1:4" ht="15">
      <c r="A486">
        <v>470</v>
      </c>
      <c r="B486" s="1">
        <f t="shared" si="16"/>
        <v>38753921.96169282</v>
      </c>
      <c r="D486" s="7">
        <f t="shared" si="17"/>
        <v>68071614.81663746</v>
      </c>
    </row>
    <row r="487" spans="1:4" ht="15">
      <c r="A487">
        <v>471</v>
      </c>
      <c r="B487" s="1">
        <f t="shared" si="16"/>
        <v>38880559.70756716</v>
      </c>
      <c r="D487" s="7">
        <f t="shared" si="17"/>
        <v>68390495.19516318</v>
      </c>
    </row>
    <row r="488" spans="1:4" ht="15">
      <c r="A488">
        <v>472</v>
      </c>
      <c r="B488" s="1">
        <f t="shared" si="16"/>
        <v>39007447.56298961</v>
      </c>
      <c r="D488" s="7">
        <f t="shared" si="17"/>
        <v>68710635.15118407</v>
      </c>
    </row>
    <row r="489" spans="1:4" ht="15">
      <c r="A489">
        <v>473</v>
      </c>
      <c r="B489" s="1">
        <f t="shared" si="16"/>
        <v>39134586.021926515</v>
      </c>
      <c r="D489" s="7">
        <f t="shared" si="17"/>
        <v>69032039.66003124</v>
      </c>
    </row>
    <row r="490" spans="1:4" ht="15">
      <c r="A490">
        <v>474</v>
      </c>
      <c r="B490" s="1">
        <f t="shared" si="16"/>
        <v>39261975.57931982</v>
      </c>
      <c r="D490" s="7">
        <f t="shared" si="17"/>
        <v>69354713.71668836</v>
      </c>
    </row>
    <row r="491" spans="1:4" ht="15">
      <c r="A491">
        <v>475</v>
      </c>
      <c r="B491" s="1">
        <f t="shared" si="16"/>
        <v>39389616.73108897</v>
      </c>
      <c r="D491" s="7">
        <f t="shared" si="17"/>
        <v>69678662.33586928</v>
      </c>
    </row>
    <row r="492" spans="1:4" ht="15">
      <c r="A492">
        <v>476</v>
      </c>
      <c r="B492" s="1">
        <f t="shared" si="16"/>
        <v>39517509.97413287</v>
      </c>
      <c r="D492" s="7">
        <f t="shared" si="17"/>
        <v>70003890.55209596</v>
      </c>
    </row>
    <row r="493" spans="1:4" ht="15">
      <c r="A493">
        <v>477</v>
      </c>
      <c r="B493" s="1">
        <f t="shared" si="16"/>
        <v>39645655.80633178</v>
      </c>
      <c r="D493" s="7">
        <f t="shared" si="17"/>
        <v>70330403.41977674</v>
      </c>
    </row>
    <row r="494" spans="1:4" ht="15">
      <c r="A494">
        <v>478</v>
      </c>
      <c r="B494" s="1">
        <f t="shared" si="16"/>
        <v>39774054.72654929</v>
      </c>
      <c r="D494" s="7">
        <f t="shared" si="17"/>
        <v>70658206.01328486</v>
      </c>
    </row>
    <row r="495" spans="1:4" ht="15">
      <c r="A495">
        <v>479</v>
      </c>
      <c r="B495" s="1">
        <f t="shared" si="16"/>
        <v>39902707.23463423</v>
      </c>
      <c r="D495" s="7">
        <f t="shared" si="17"/>
        <v>70987303.42703734</v>
      </c>
    </row>
    <row r="496" spans="1:4" ht="15">
      <c r="A496">
        <v>480</v>
      </c>
      <c r="B496" s="1">
        <f t="shared" si="16"/>
        <v>40031613.83142263</v>
      </c>
      <c r="D496" s="7">
        <f t="shared" si="17"/>
        <v>71317700.77557415</v>
      </c>
    </row>
    <row r="497" spans="1:4" ht="15">
      <c r="A497">
        <v>481</v>
      </c>
      <c r="B497" s="1">
        <f t="shared" si="16"/>
        <v>40160775.018739685</v>
      </c>
      <c r="D497" s="7">
        <f t="shared" si="17"/>
        <v>71649403.19363767</v>
      </c>
    </row>
    <row r="498" spans="1:4" ht="15">
      <c r="A498">
        <v>482</v>
      </c>
      <c r="B498" s="1">
        <f t="shared" si="16"/>
        <v>40290191.29940169</v>
      </c>
      <c r="D498" s="7">
        <f t="shared" si="17"/>
        <v>71982415.83625254</v>
      </c>
    </row>
    <row r="499" spans="1:4" ht="15">
      <c r="A499">
        <v>483</v>
      </c>
      <c r="B499" s="1">
        <f t="shared" si="16"/>
        <v>40419863.17721801</v>
      </c>
      <c r="D499" s="7">
        <f t="shared" si="17"/>
        <v>72316743.87880574</v>
      </c>
    </row>
    <row r="500" spans="1:4" ht="15">
      <c r="A500">
        <v>484</v>
      </c>
      <c r="B500" s="1">
        <f t="shared" si="16"/>
        <v>40549791.15699302</v>
      </c>
      <c r="D500" s="7">
        <f t="shared" si="17"/>
        <v>72652392.51712702</v>
      </c>
    </row>
    <row r="501" spans="1:4" ht="15">
      <c r="A501">
        <v>485</v>
      </c>
      <c r="B501" s="1">
        <f t="shared" si="16"/>
        <v>40679975.74452808</v>
      </c>
      <c r="D501" s="7">
        <f t="shared" si="17"/>
        <v>72989366.96756968</v>
      </c>
    </row>
    <row r="502" spans="1:4" ht="15">
      <c r="A502">
        <v>486</v>
      </c>
      <c r="B502" s="1">
        <f t="shared" si="16"/>
        <v>40810417.44662352</v>
      </c>
      <c r="D502" s="7">
        <f t="shared" si="17"/>
        <v>73327672.46709158</v>
      </c>
    </row>
    <row r="503" spans="1:4" ht="15">
      <c r="A503">
        <v>487</v>
      </c>
      <c r="B503" s="1">
        <f t="shared" si="16"/>
        <v>40941116.7710806</v>
      </c>
      <c r="D503" s="7">
        <f t="shared" si="17"/>
        <v>73667314.27333659</v>
      </c>
    </row>
    <row r="504" spans="1:4" ht="15">
      <c r="A504">
        <v>488</v>
      </c>
      <c r="B504" s="1">
        <f t="shared" si="16"/>
        <v>41072074.22670348</v>
      </c>
      <c r="D504" s="7">
        <f t="shared" si="17"/>
        <v>74008297.66471627</v>
      </c>
    </row>
    <row r="505" spans="1:4" ht="15">
      <c r="A505">
        <v>489</v>
      </c>
      <c r="B505" s="1">
        <f t="shared" si="16"/>
        <v>41203290.32330122</v>
      </c>
      <c r="D505" s="7">
        <f t="shared" si="17"/>
        <v>74350627.9404919</v>
      </c>
    </row>
    <row r="506" spans="1:4" ht="15">
      <c r="A506">
        <v>490</v>
      </c>
      <c r="B506" s="1">
        <f t="shared" si="16"/>
        <v>41334765.57168974</v>
      </c>
      <c r="D506" s="7">
        <f t="shared" si="17"/>
        <v>74694310.42085685</v>
      </c>
    </row>
    <row r="507" spans="1:4" ht="15">
      <c r="A507">
        <v>491</v>
      </c>
      <c r="B507" s="1">
        <f t="shared" si="16"/>
        <v>41466500.48369383</v>
      </c>
      <c r="D507" s="7">
        <f t="shared" si="17"/>
        <v>75039350.44701923</v>
      </c>
    </row>
    <row r="508" spans="1:4" ht="15">
      <c r="A508">
        <v>492</v>
      </c>
      <c r="B508" s="1">
        <f t="shared" si="16"/>
        <v>41598495.57214913</v>
      </c>
      <c r="D508" s="7">
        <f t="shared" si="17"/>
        <v>75385753.38128497</v>
      </c>
    </row>
    <row r="509" spans="1:4" ht="15">
      <c r="A509">
        <v>493</v>
      </c>
      <c r="B509" s="1">
        <f t="shared" si="16"/>
        <v>41730751.35090412</v>
      </c>
      <c r="D509" s="7">
        <f t="shared" si="17"/>
        <v>75733524.60714105</v>
      </c>
    </row>
    <row r="510" spans="1:4" ht="15">
      <c r="A510">
        <v>494</v>
      </c>
      <c r="B510" s="1">
        <f t="shared" si="16"/>
        <v>41863268.334822156</v>
      </c>
      <c r="D510" s="7">
        <f t="shared" si="17"/>
        <v>76082669.52933925</v>
      </c>
    </row>
    <row r="511" spans="1:4" ht="15">
      <c r="A511">
        <v>495</v>
      </c>
      <c r="B511" s="1">
        <f t="shared" si="16"/>
        <v>41996047.039783426</v>
      </c>
      <c r="D511" s="7">
        <f t="shared" si="17"/>
        <v>76433193.57398014</v>
      </c>
    </row>
    <row r="512" spans="1:4" ht="15">
      <c r="A512">
        <v>496</v>
      </c>
      <c r="B512" s="1">
        <f t="shared" si="16"/>
        <v>42129087.982687</v>
      </c>
      <c r="D512" s="7">
        <f t="shared" si="17"/>
        <v>76785102.18859737</v>
      </c>
    </row>
    <row r="513" spans="1:4" ht="15">
      <c r="A513">
        <v>497</v>
      </c>
      <c r="B513" s="1">
        <f t="shared" si="16"/>
        <v>42262391.6814528</v>
      </c>
      <c r="D513" s="7">
        <f t="shared" si="17"/>
        <v>77138400.84224233</v>
      </c>
    </row>
    <row r="514" spans="1:4" ht="15">
      <c r="A514">
        <v>498</v>
      </c>
      <c r="B514" s="1">
        <f t="shared" si="16"/>
        <v>42395958.65502367</v>
      </c>
      <c r="D514" s="7">
        <f t="shared" si="17"/>
        <v>77493095.02556919</v>
      </c>
    </row>
    <row r="515" spans="1:4" ht="15">
      <c r="A515">
        <v>499</v>
      </c>
      <c r="B515" s="1">
        <f t="shared" si="16"/>
        <v>42529789.423367344</v>
      </c>
      <c r="D515" s="7">
        <f t="shared" si="17"/>
        <v>77849190.25092018</v>
      </c>
    </row>
    <row r="516" spans="1:4" ht="15">
      <c r="A516">
        <v>500</v>
      </c>
      <c r="B516" s="1">
        <f t="shared" si="16"/>
        <v>42663884.5074785</v>
      </c>
      <c r="D516" s="7">
        <f t="shared" si="17"/>
        <v>78206692.05241132</v>
      </c>
    </row>
    <row r="517" spans="1:4" ht="15">
      <c r="A517">
        <v>501</v>
      </c>
      <c r="B517" s="1">
        <f t="shared" si="16"/>
        <v>42798244.42938077</v>
      </c>
      <c r="D517" s="7">
        <f t="shared" si="17"/>
        <v>78565605.98601834</v>
      </c>
    </row>
    <row r="518" spans="1:4" ht="15">
      <c r="A518">
        <v>502</v>
      </c>
      <c r="B518" s="1">
        <f t="shared" si="16"/>
        <v>42932869.712128796</v>
      </c>
      <c r="D518" s="7">
        <f t="shared" si="17"/>
        <v>78925937.62966311</v>
      </c>
    </row>
    <row r="519" spans="1:4" ht="15">
      <c r="A519">
        <v>503</v>
      </c>
      <c r="B519" s="1">
        <f t="shared" si="16"/>
        <v>43067760.87981025</v>
      </c>
      <c r="D519" s="7">
        <f t="shared" si="17"/>
        <v>79287692.58330028</v>
      </c>
    </row>
    <row r="520" spans="1:4" ht="15">
      <c r="A520">
        <v>504</v>
      </c>
      <c r="B520" s="1">
        <f t="shared" si="16"/>
        <v>43202918.45754787</v>
      </c>
      <c r="D520" s="7">
        <f t="shared" si="17"/>
        <v>79650876.46900432</v>
      </c>
    </row>
    <row r="521" spans="1:4" ht="15">
      <c r="A521">
        <v>505</v>
      </c>
      <c r="B521" s="1">
        <f t="shared" si="16"/>
        <v>43338342.97150153</v>
      </c>
      <c r="D521" s="7">
        <f t="shared" si="17"/>
        <v>80015494.93105689</v>
      </c>
    </row>
    <row r="522" spans="1:4" ht="15">
      <c r="A522">
        <v>506</v>
      </c>
      <c r="B522" s="1">
        <f t="shared" si="16"/>
        <v>43474034.94887024</v>
      </c>
      <c r="D522" s="7">
        <f t="shared" si="17"/>
        <v>80381553.63603456</v>
      </c>
    </row>
    <row r="523" spans="1:4" ht="15">
      <c r="A523">
        <v>507</v>
      </c>
      <c r="B523" s="1">
        <f aca="true" t="shared" si="18" ref="B523:B586">B522+B$7+(((B$7+B522)*(B$8*(1-B$10)))/12)</f>
        <v>43609994.91789426</v>
      </c>
      <c r="D523" s="7">
        <f t="shared" si="17"/>
        <v>80749058.2728969</v>
      </c>
    </row>
    <row r="524" spans="1:4" ht="15">
      <c r="A524">
        <v>508</v>
      </c>
      <c r="B524" s="1">
        <f t="shared" si="18"/>
        <v>43746223.4078571</v>
      </c>
      <c r="D524" s="7">
        <f t="shared" si="17"/>
        <v>81118014.55307484</v>
      </c>
    </row>
    <row r="525" spans="1:4" ht="15">
      <c r="A525">
        <v>509</v>
      </c>
      <c r="B525" s="1">
        <f t="shared" si="18"/>
        <v>43882720.94908761</v>
      </c>
      <c r="D525" s="7">
        <f t="shared" si="17"/>
        <v>81488428.21055949</v>
      </c>
    </row>
    <row r="526" spans="1:4" ht="15">
      <c r="A526">
        <v>510</v>
      </c>
      <c r="B526" s="1">
        <f t="shared" si="18"/>
        <v>44019488.07296206</v>
      </c>
      <c r="D526" s="7">
        <f t="shared" si="17"/>
        <v>81860305.0019912</v>
      </c>
    </row>
    <row r="527" spans="1:4" ht="15">
      <c r="A527">
        <v>511</v>
      </c>
      <c r="B527" s="1">
        <f t="shared" si="18"/>
        <v>44156525.31190616</v>
      </c>
      <c r="D527" s="7">
        <f t="shared" si="17"/>
        <v>82233650.70674907</v>
      </c>
    </row>
    <row r="528" spans="1:4" ht="15">
      <c r="A528">
        <v>512</v>
      </c>
      <c r="B528" s="1">
        <f t="shared" si="18"/>
        <v>44293833.19939718</v>
      </c>
      <c r="D528" s="7">
        <f t="shared" si="17"/>
        <v>82608471.12704073</v>
      </c>
    </row>
    <row r="529" spans="1:4" ht="15">
      <c r="A529">
        <v>513</v>
      </c>
      <c r="B529" s="1">
        <f t="shared" si="18"/>
        <v>44431412.269965984</v>
      </c>
      <c r="D529" s="7">
        <f t="shared" si="17"/>
        <v>82984772.08799253</v>
      </c>
    </row>
    <row r="530" spans="1:4" ht="15">
      <c r="A530">
        <v>514</v>
      </c>
      <c r="B530" s="1">
        <f t="shared" si="18"/>
        <v>44569263.05919917</v>
      </c>
      <c r="D530" s="7">
        <f t="shared" si="17"/>
        <v>83362559.4377401</v>
      </c>
    </row>
    <row r="531" spans="1:4" ht="15">
      <c r="A531">
        <v>515</v>
      </c>
      <c r="B531" s="1">
        <f t="shared" si="18"/>
        <v>44707386.10374109</v>
      </c>
      <c r="D531" s="7">
        <f aca="true" t="shared" si="19" ref="D531:D594">D530+$B$7-$B$12+((($B$7+D530)*($B$9*(1-$B$10)))/12)</f>
        <v>83741839.04751918</v>
      </c>
    </row>
    <row r="532" spans="1:4" ht="15">
      <c r="A532">
        <v>516</v>
      </c>
      <c r="B532" s="1">
        <f t="shared" si="18"/>
        <v>44845781.941295974</v>
      </c>
      <c r="D532" s="7">
        <f t="shared" si="19"/>
        <v>84122616.81175688</v>
      </c>
    </row>
    <row r="533" spans="1:4" ht="15">
      <c r="A533">
        <v>517</v>
      </c>
      <c r="B533" s="1">
        <f t="shared" si="18"/>
        <v>44984451.110630035</v>
      </c>
      <c r="D533" s="7">
        <f t="shared" si="19"/>
        <v>84504898.64816332</v>
      </c>
    </row>
    <row r="534" spans="1:4" ht="15">
      <c r="A534">
        <v>518</v>
      </c>
      <c r="B534" s="1">
        <f t="shared" si="18"/>
        <v>45123394.15157353</v>
      </c>
      <c r="D534" s="7">
        <f t="shared" si="19"/>
        <v>84888690.49782357</v>
      </c>
    </row>
    <row r="535" spans="1:4" ht="15">
      <c r="A535">
        <v>519</v>
      </c>
      <c r="B535" s="1">
        <f t="shared" si="18"/>
        <v>45262611.60502289</v>
      </c>
      <c r="D535" s="7">
        <f t="shared" si="19"/>
        <v>85273998.32528996</v>
      </c>
    </row>
    <row r="536" spans="1:4" ht="15">
      <c r="A536">
        <v>520</v>
      </c>
      <c r="B536" s="1">
        <f t="shared" si="18"/>
        <v>45402104.01294281</v>
      </c>
      <c r="D536" s="7">
        <f t="shared" si="19"/>
        <v>85660828.11867486</v>
      </c>
    </row>
    <row r="537" spans="1:4" ht="15">
      <c r="A537">
        <v>521</v>
      </c>
      <c r="B537" s="1">
        <f t="shared" si="18"/>
        <v>45541871.91836838</v>
      </c>
      <c r="D537" s="7">
        <f t="shared" si="19"/>
        <v>86049185.88974363</v>
      </c>
    </row>
    <row r="538" spans="1:4" ht="15">
      <c r="A538">
        <v>522</v>
      </c>
      <c r="B538" s="1">
        <f t="shared" si="18"/>
        <v>45681915.865407154</v>
      </c>
      <c r="D538" s="7">
        <f t="shared" si="19"/>
        <v>86439077.67400812</v>
      </c>
    </row>
    <row r="539" spans="1:4" ht="15">
      <c r="A539">
        <v>523</v>
      </c>
      <c r="B539" s="1">
        <f t="shared" si="18"/>
        <v>45822236.399241336</v>
      </c>
      <c r="D539" s="7">
        <f t="shared" si="19"/>
        <v>86830509.53082044</v>
      </c>
    </row>
    <row r="540" spans="1:4" ht="15">
      <c r="A540">
        <v>524</v>
      </c>
      <c r="B540" s="1">
        <f t="shared" si="18"/>
        <v>45962834.06612984</v>
      </c>
      <c r="D540" s="7">
        <f t="shared" si="19"/>
        <v>87223487.54346718</v>
      </c>
    </row>
    <row r="541" spans="1:4" ht="15">
      <c r="A541">
        <v>525</v>
      </c>
      <c r="B541" s="1">
        <f t="shared" si="18"/>
        <v>46103709.41341045</v>
      </c>
      <c r="D541" s="7">
        <f t="shared" si="19"/>
        <v>87618017.81926388</v>
      </c>
    </row>
    <row r="542" spans="1:4" ht="15">
      <c r="A542">
        <v>526</v>
      </c>
      <c r="B542" s="1">
        <f t="shared" si="18"/>
        <v>46244862.98950193</v>
      </c>
      <c r="D542" s="7">
        <f t="shared" si="19"/>
        <v>88014106.48964997</v>
      </c>
    </row>
    <row r="543" spans="1:4" ht="15">
      <c r="A543">
        <v>527</v>
      </c>
      <c r="B543" s="1">
        <f t="shared" si="18"/>
        <v>46386295.343906194</v>
      </c>
      <c r="D543" s="7">
        <f t="shared" si="19"/>
        <v>88411759.71028408</v>
      </c>
    </row>
    <row r="544" spans="1:4" ht="15">
      <c r="A544">
        <v>528</v>
      </c>
      <c r="B544" s="1">
        <f t="shared" si="18"/>
        <v>46528007.02721041</v>
      </c>
      <c r="D544" s="7">
        <f t="shared" si="19"/>
        <v>88810983.66113971</v>
      </c>
    </row>
    <row r="545" spans="1:4" ht="15">
      <c r="A545">
        <v>529</v>
      </c>
      <c r="B545" s="1">
        <f t="shared" si="18"/>
        <v>46669998.591089144</v>
      </c>
      <c r="D545" s="7">
        <f t="shared" si="19"/>
        <v>89211784.54660122</v>
      </c>
    </row>
    <row r="546" spans="1:4" ht="15">
      <c r="A546">
        <v>530</v>
      </c>
      <c r="B546" s="1">
        <f t="shared" si="18"/>
        <v>46812270.588306546</v>
      </c>
      <c r="D546" s="7">
        <f t="shared" si="19"/>
        <v>89614168.5955603</v>
      </c>
    </row>
    <row r="547" spans="1:4" ht="15">
      <c r="A547">
        <v>531</v>
      </c>
      <c r="B547" s="1">
        <f t="shared" si="18"/>
        <v>46954823.57271845</v>
      </c>
      <c r="D547" s="7">
        <f t="shared" si="19"/>
        <v>90018142.06151275</v>
      </c>
    </row>
    <row r="548" spans="1:4" ht="15">
      <c r="A548">
        <v>532</v>
      </c>
      <c r="B548" s="1">
        <f t="shared" si="18"/>
        <v>47097658.09927457</v>
      </c>
      <c r="D548" s="7">
        <f t="shared" si="19"/>
        <v>90423711.22265573</v>
      </c>
    </row>
    <row r="549" spans="1:4" ht="15">
      <c r="A549">
        <v>533</v>
      </c>
      <c r="B549" s="1">
        <f t="shared" si="18"/>
        <v>47240774.72402064</v>
      </c>
      <c r="D549" s="7">
        <f t="shared" si="19"/>
        <v>90830882.38198522</v>
      </c>
    </row>
    <row r="550" spans="1:4" ht="15">
      <c r="A550">
        <v>534</v>
      </c>
      <c r="B550" s="1">
        <f t="shared" si="18"/>
        <v>47384174.004100576</v>
      </c>
      <c r="D550" s="7">
        <f t="shared" si="19"/>
        <v>91239661.86739406</v>
      </c>
    </row>
    <row r="551" spans="1:4" ht="15">
      <c r="A551">
        <v>535</v>
      </c>
      <c r="B551" s="1">
        <f t="shared" si="18"/>
        <v>47527856.49775867</v>
      </c>
      <c r="D551" s="7">
        <f t="shared" si="19"/>
        <v>91650056.03177026</v>
      </c>
    </row>
    <row r="552" spans="1:4" ht="15">
      <c r="A552">
        <v>536</v>
      </c>
      <c r="B552" s="1">
        <f t="shared" si="18"/>
        <v>47671822.76434174</v>
      </c>
      <c r="D552" s="7">
        <f t="shared" si="19"/>
        <v>92062071.25309575</v>
      </c>
    </row>
    <row r="553" spans="1:4" ht="15">
      <c r="A553">
        <v>537</v>
      </c>
      <c r="B553" s="1">
        <f t="shared" si="18"/>
        <v>47816073.36430132</v>
      </c>
      <c r="D553" s="7">
        <f t="shared" si="19"/>
        <v>92475713.93454547</v>
      </c>
    </row>
    <row r="554" spans="1:4" ht="15">
      <c r="A554">
        <v>538</v>
      </c>
      <c r="B554" s="1">
        <f t="shared" si="18"/>
        <v>47960608.85919581</v>
      </c>
      <c r="D554" s="7">
        <f t="shared" si="19"/>
        <v>92890990.50458692</v>
      </c>
    </row>
    <row r="555" spans="1:4" ht="15">
      <c r="A555">
        <v>539</v>
      </c>
      <c r="B555" s="1">
        <f t="shared" si="18"/>
        <v>48105429.81169272</v>
      </c>
      <c r="D555" s="7">
        <f t="shared" si="19"/>
        <v>93307907.41708004</v>
      </c>
    </row>
    <row r="556" spans="1:4" ht="15">
      <c r="A556">
        <v>540</v>
      </c>
      <c r="B556" s="1">
        <f t="shared" si="18"/>
        <v>48250536.785570815</v>
      </c>
      <c r="D556" s="7">
        <f t="shared" si="19"/>
        <v>93726471.15137751</v>
      </c>
    </row>
    <row r="557" spans="1:4" ht="15">
      <c r="A557">
        <v>541</v>
      </c>
      <c r="B557" s="1">
        <f t="shared" si="18"/>
        <v>48395930.34572232</v>
      </c>
      <c r="D557" s="7">
        <f t="shared" si="19"/>
        <v>94146688.21242546</v>
      </c>
    </row>
    <row r="558" spans="1:4" ht="15">
      <c r="A558">
        <v>542</v>
      </c>
      <c r="B558" s="1">
        <f t="shared" si="18"/>
        <v>48541611.05815512</v>
      </c>
      <c r="D558" s="7">
        <f t="shared" si="19"/>
        <v>94568565.13086453</v>
      </c>
    </row>
    <row r="559" spans="1:4" ht="15">
      <c r="A559">
        <v>543</v>
      </c>
      <c r="B559" s="1">
        <f t="shared" si="18"/>
        <v>48687579.48999497</v>
      </c>
      <c r="D559" s="7">
        <f t="shared" si="19"/>
        <v>94992108.46313144</v>
      </c>
    </row>
    <row r="560" spans="1:4" ht="15">
      <c r="A560">
        <v>544</v>
      </c>
      <c r="B560" s="1">
        <f t="shared" si="18"/>
        <v>48833836.209487714</v>
      </c>
      <c r="D560" s="7">
        <f t="shared" si="19"/>
        <v>95417324.79156081</v>
      </c>
    </row>
    <row r="561" spans="1:4" ht="15">
      <c r="A561">
        <v>545</v>
      </c>
      <c r="B561" s="1">
        <f t="shared" si="18"/>
        <v>48980381.78600145</v>
      </c>
      <c r="D561" s="7">
        <f t="shared" si="19"/>
        <v>95844220.72448748</v>
      </c>
    </row>
    <row r="562" spans="1:4" ht="15">
      <c r="A562">
        <v>546</v>
      </c>
      <c r="B562" s="1">
        <f t="shared" si="18"/>
        <v>49127216.7900288</v>
      </c>
      <c r="D562" s="7">
        <f t="shared" si="19"/>
        <v>96272802.8963492</v>
      </c>
    </row>
    <row r="563" spans="1:4" ht="15">
      <c r="A563">
        <v>547</v>
      </c>
      <c r="B563" s="1">
        <f t="shared" si="18"/>
        <v>49274341.79318911</v>
      </c>
      <c r="D563" s="7">
        <f t="shared" si="19"/>
        <v>96703077.96778978</v>
      </c>
    </row>
    <row r="564" spans="1:4" ht="15">
      <c r="A564">
        <v>548</v>
      </c>
      <c r="B564" s="1">
        <f t="shared" si="18"/>
        <v>49421757.368230656</v>
      </c>
      <c r="D564" s="7">
        <f t="shared" si="19"/>
        <v>97135052.62576255</v>
      </c>
    </row>
    <row r="565" spans="1:4" ht="15">
      <c r="A565">
        <v>549</v>
      </c>
      <c r="B565" s="1">
        <f t="shared" si="18"/>
        <v>49569464.08903291</v>
      </c>
      <c r="D565" s="7">
        <f t="shared" si="19"/>
        <v>97568733.58363432</v>
      </c>
    </row>
    <row r="566" spans="1:4" ht="15">
      <c r="A566">
        <v>550</v>
      </c>
      <c r="B566" s="1">
        <f t="shared" si="18"/>
        <v>49717462.53060875</v>
      </c>
      <c r="D566" s="7">
        <f t="shared" si="19"/>
        <v>98004127.58128968</v>
      </c>
    </row>
    <row r="567" spans="1:4" ht="15">
      <c r="A567">
        <v>551</v>
      </c>
      <c r="B567" s="1">
        <f t="shared" si="18"/>
        <v>49865753.2691067</v>
      </c>
      <c r="D567" s="7">
        <f t="shared" si="19"/>
        <v>98441241.38523577</v>
      </c>
    </row>
    <row r="568" spans="1:4" ht="15">
      <c r="A568">
        <v>552</v>
      </c>
      <c r="B568" s="1">
        <f t="shared" si="18"/>
        <v>50014336.88181318</v>
      </c>
      <c r="D568" s="7">
        <f t="shared" si="19"/>
        <v>98880081.78870745</v>
      </c>
    </row>
    <row r="569" spans="1:4" ht="15">
      <c r="A569">
        <v>553</v>
      </c>
      <c r="B569" s="1">
        <f t="shared" si="18"/>
        <v>50163213.94715477</v>
      </c>
      <c r="D569" s="7">
        <f t="shared" si="19"/>
        <v>99320655.61177285</v>
      </c>
    </row>
    <row r="570" spans="1:4" ht="15">
      <c r="A570">
        <v>554</v>
      </c>
      <c r="B570" s="1">
        <f t="shared" si="18"/>
        <v>50312385.0447004</v>
      </c>
      <c r="D570" s="7">
        <f t="shared" si="19"/>
        <v>99762969.70143935</v>
      </c>
    </row>
    <row r="571" spans="1:4" ht="15">
      <c r="A571">
        <v>555</v>
      </c>
      <c r="B571" s="1">
        <f t="shared" si="18"/>
        <v>50461850.755163684</v>
      </c>
      <c r="D571" s="7">
        <f t="shared" si="19"/>
        <v>100207030.93176004</v>
      </c>
    </row>
    <row r="572" spans="1:4" ht="15">
      <c r="A572">
        <v>556</v>
      </c>
      <c r="B572" s="1">
        <f t="shared" si="18"/>
        <v>50611611.66040513</v>
      </c>
      <c r="D572" s="7">
        <f t="shared" si="19"/>
        <v>100652846.2039405</v>
      </c>
    </row>
    <row r="573" spans="1:4" ht="15">
      <c r="A573">
        <v>557</v>
      </c>
      <c r="B573" s="1">
        <f t="shared" si="18"/>
        <v>50761668.34343443</v>
      </c>
      <c r="D573" s="7">
        <f t="shared" si="19"/>
        <v>101100422.44644606</v>
      </c>
    </row>
    <row r="574" spans="1:4" ht="15">
      <c r="A574">
        <v>558</v>
      </c>
      <c r="B574" s="1">
        <f t="shared" si="18"/>
        <v>50912021.388412714</v>
      </c>
      <c r="D574" s="7">
        <f t="shared" si="19"/>
        <v>101549766.61510952</v>
      </c>
    </row>
    <row r="575" spans="1:4" ht="15">
      <c r="A575">
        <v>559</v>
      </c>
      <c r="B575" s="1">
        <f t="shared" si="18"/>
        <v>51062671.38065483</v>
      </c>
      <c r="D575" s="7">
        <f t="shared" si="19"/>
        <v>102000885.6932392</v>
      </c>
    </row>
    <row r="576" spans="1:4" ht="15">
      <c r="A576">
        <v>560</v>
      </c>
      <c r="B576" s="1">
        <f t="shared" si="18"/>
        <v>51213618.90663162</v>
      </c>
      <c r="D576" s="7">
        <f t="shared" si="19"/>
        <v>102453786.69172749</v>
      </c>
    </row>
    <row r="577" spans="1:4" ht="15">
      <c r="A577">
        <v>561</v>
      </c>
      <c r="B577" s="1">
        <f t="shared" si="18"/>
        <v>51364864.553972214</v>
      </c>
      <c r="D577" s="7">
        <f t="shared" si="19"/>
        <v>102908476.64915982</v>
      </c>
    </row>
    <row r="578" spans="1:4" ht="15">
      <c r="A578">
        <v>562</v>
      </c>
      <c r="B578" s="1">
        <f t="shared" si="18"/>
        <v>51516408.91146631</v>
      </c>
      <c r="D578" s="7">
        <f t="shared" si="19"/>
        <v>103364962.631924</v>
      </c>
    </row>
    <row r="579" spans="1:4" ht="15">
      <c r="A579">
        <v>563</v>
      </c>
      <c r="B579" s="1">
        <f t="shared" si="18"/>
        <v>51668252.56906646</v>
      </c>
      <c r="D579" s="7">
        <f t="shared" si="19"/>
        <v>103823251.7343201</v>
      </c>
    </row>
    <row r="580" spans="1:4" ht="15">
      <c r="A580">
        <v>564</v>
      </c>
      <c r="B580" s="1">
        <f t="shared" si="18"/>
        <v>51820396.117890365</v>
      </c>
      <c r="D580" s="7">
        <f t="shared" si="19"/>
        <v>104283351.07867067</v>
      </c>
    </row>
    <row r="581" spans="1:4" ht="15">
      <c r="A581">
        <v>565</v>
      </c>
      <c r="B581" s="1">
        <f t="shared" si="18"/>
        <v>51972840.150223196</v>
      </c>
      <c r="D581" s="7">
        <f t="shared" si="19"/>
        <v>104745267.81543142</v>
      </c>
    </row>
    <row r="582" spans="1:4" ht="15">
      <c r="A582">
        <v>566</v>
      </c>
      <c r="B582" s="1">
        <f t="shared" si="18"/>
        <v>52125585.25951989</v>
      </c>
      <c r="D582" s="7">
        <f t="shared" si="19"/>
        <v>105209009.12330237</v>
      </c>
    </row>
    <row r="583" spans="1:4" ht="15">
      <c r="A583">
        <v>567</v>
      </c>
      <c r="B583" s="1">
        <f t="shared" si="18"/>
        <v>52278632.04040744</v>
      </c>
      <c r="D583" s="7">
        <f t="shared" si="19"/>
        <v>105674582.20933941</v>
      </c>
    </row>
    <row r="584" spans="1:4" ht="15">
      <c r="A584">
        <v>568</v>
      </c>
      <c r="B584" s="1">
        <f t="shared" si="18"/>
        <v>52431981.08868725</v>
      </c>
      <c r="D584" s="7">
        <f t="shared" si="19"/>
        <v>106141994.3090663</v>
      </c>
    </row>
    <row r="585" spans="1:4" ht="15">
      <c r="A585">
        <v>569</v>
      </c>
      <c r="B585" s="1">
        <f t="shared" si="18"/>
        <v>52585633.00133741</v>
      </c>
      <c r="D585" s="7">
        <f t="shared" si="19"/>
        <v>106611252.68658711</v>
      </c>
    </row>
    <row r="586" spans="1:4" ht="15">
      <c r="A586">
        <v>570</v>
      </c>
      <c r="B586" s="1">
        <f t="shared" si="18"/>
        <v>52739588.37651505</v>
      </c>
      <c r="D586" s="7">
        <f t="shared" si="19"/>
        <v>107082364.63469914</v>
      </c>
    </row>
    <row r="587" spans="1:4" ht="15">
      <c r="A587">
        <v>571</v>
      </c>
      <c r="B587" s="1">
        <f aca="true" t="shared" si="20" ref="B587:B605">B586+B$7+(((B$7+B586)*(B$8*(1-B$10)))/12)</f>
        <v>52893847.81355867</v>
      </c>
      <c r="D587" s="7">
        <f t="shared" si="19"/>
        <v>107555337.4750062</v>
      </c>
    </row>
    <row r="588" spans="1:4" ht="15">
      <c r="A588">
        <v>572</v>
      </c>
      <c r="B588" s="1">
        <f t="shared" si="20"/>
        <v>53048411.91299044</v>
      </c>
      <c r="D588" s="7">
        <f t="shared" si="19"/>
        <v>108030178.55803247</v>
      </c>
    </row>
    <row r="589" spans="1:4" ht="15">
      <c r="A589">
        <v>573</v>
      </c>
      <c r="B589" s="1">
        <f t="shared" si="20"/>
        <v>53203281.2765186</v>
      </c>
      <c r="D589" s="7">
        <f t="shared" si="19"/>
        <v>108506895.2633367</v>
      </c>
    </row>
    <row r="590" spans="1:4" ht="15">
      <c r="A590">
        <v>574</v>
      </c>
      <c r="B590" s="1">
        <f t="shared" si="20"/>
        <v>53358456.507039726</v>
      </c>
      <c r="D590" s="7">
        <f t="shared" si="19"/>
        <v>108985494.99962689</v>
      </c>
    </row>
    <row r="591" spans="1:4" ht="15">
      <c r="A591">
        <v>575</v>
      </c>
      <c r="B591" s="1">
        <f t="shared" si="20"/>
        <v>53513938.20864113</v>
      </c>
      <c r="D591" s="7">
        <f t="shared" si="19"/>
        <v>109465985.20487541</v>
      </c>
    </row>
    <row r="592" spans="1:4" ht="15">
      <c r="A592">
        <v>576</v>
      </c>
      <c r="B592" s="1">
        <f t="shared" si="20"/>
        <v>53669726.98660319</v>
      </c>
      <c r="D592" s="7">
        <f t="shared" si="19"/>
        <v>109948373.34643467</v>
      </c>
    </row>
    <row r="593" spans="1:4" ht="15">
      <c r="A593">
        <v>577</v>
      </c>
      <c r="B593" s="1">
        <f t="shared" si="20"/>
        <v>53825823.44740173</v>
      </c>
      <c r="D593" s="7">
        <f t="shared" si="19"/>
        <v>110432666.92115308</v>
      </c>
    </row>
    <row r="594" spans="1:4" ht="15">
      <c r="A594">
        <v>578</v>
      </c>
      <c r="B594" s="1">
        <f t="shared" si="20"/>
        <v>53982228.19871035</v>
      </c>
      <c r="D594" s="7">
        <f t="shared" si="19"/>
        <v>110918873.45549163</v>
      </c>
    </row>
    <row r="595" spans="1:4" ht="15">
      <c r="A595">
        <v>579</v>
      </c>
      <c r="B595" s="1">
        <f t="shared" si="20"/>
        <v>54138941.84940281</v>
      </c>
      <c r="D595" s="7">
        <f aca="true" t="shared" si="21" ref="D595:D605">D594+$B$7-$B$12+((($B$7+D594)*($B$9*(1-$B$10)))/12)</f>
        <v>111407000.50564082</v>
      </c>
    </row>
    <row r="596" spans="1:4" ht="15">
      <c r="A596">
        <v>580</v>
      </c>
      <c r="B596" s="1">
        <f t="shared" si="20"/>
        <v>54295965.00955538</v>
      </c>
      <c r="D596" s="7">
        <f t="shared" si="21"/>
        <v>111897055.6576381</v>
      </c>
    </row>
    <row r="597" spans="1:4" ht="15">
      <c r="A597">
        <v>581</v>
      </c>
      <c r="B597" s="1">
        <f t="shared" si="20"/>
        <v>54453298.29044925</v>
      </c>
      <c r="D597" s="7">
        <f t="shared" si="21"/>
        <v>112389046.52748577</v>
      </c>
    </row>
    <row r="598" spans="1:4" ht="15">
      <c r="A598">
        <v>582</v>
      </c>
      <c r="B598" s="1">
        <f t="shared" si="20"/>
        <v>54610942.30457289</v>
      </c>
      <c r="D598" s="7">
        <f t="shared" si="21"/>
        <v>112882980.76126935</v>
      </c>
    </row>
    <row r="599" spans="1:4" ht="15">
      <c r="A599">
        <v>583</v>
      </c>
      <c r="B599" s="1">
        <f t="shared" si="20"/>
        <v>54768897.66562442</v>
      </c>
      <c r="D599" s="7">
        <f t="shared" si="21"/>
        <v>113378866.03527635</v>
      </c>
    </row>
    <row r="600" spans="1:4" ht="15">
      <c r="A600">
        <v>584</v>
      </c>
      <c r="B600" s="1">
        <f t="shared" si="20"/>
        <v>54927164.98851403</v>
      </c>
      <c r="D600" s="7">
        <f t="shared" si="21"/>
        <v>113876710.0561157</v>
      </c>
    </row>
    <row r="601" spans="1:4" ht="15">
      <c r="A601">
        <v>585</v>
      </c>
      <c r="B601" s="1">
        <f t="shared" si="20"/>
        <v>55085744.88936634</v>
      </c>
      <c r="D601" s="7">
        <f t="shared" si="21"/>
        <v>114376520.56083736</v>
      </c>
    </row>
    <row r="602" spans="1:4" ht="15">
      <c r="A602">
        <v>586</v>
      </c>
      <c r="B602" s="1">
        <f t="shared" si="20"/>
        <v>55244637.985522844</v>
      </c>
      <c r="D602" s="7">
        <f t="shared" si="21"/>
        <v>114878305.31705266</v>
      </c>
    </row>
    <row r="603" spans="1:4" ht="15">
      <c r="A603">
        <v>587</v>
      </c>
      <c r="B603" s="1">
        <f t="shared" si="20"/>
        <v>55403844.89554425</v>
      </c>
      <c r="D603" s="7">
        <f t="shared" si="21"/>
        <v>115382072.12305503</v>
      </c>
    </row>
    <row r="604" spans="1:4" ht="15">
      <c r="A604">
        <v>588</v>
      </c>
      <c r="B604" s="1">
        <f t="shared" si="20"/>
        <v>55563366.23921295</v>
      </c>
      <c r="D604" s="7">
        <f t="shared" si="21"/>
        <v>115887828.8079411</v>
      </c>
    </row>
    <row r="605" spans="1:4" ht="15">
      <c r="A605">
        <v>589</v>
      </c>
      <c r="B605" s="1">
        <f t="shared" si="20"/>
        <v>55723202.6375354</v>
      </c>
      <c r="D605" s="7">
        <f t="shared" si="21"/>
        <v>116395583.23173246</v>
      </c>
    </row>
    <row r="671" ht="15">
      <c r="A671">
        <v>120</v>
      </c>
    </row>
    <row r="672" ht="15">
      <c r="A672">
        <v>120</v>
      </c>
    </row>
    <row r="673" ht="15">
      <c r="A673">
        <v>120</v>
      </c>
    </row>
    <row r="674" ht="15">
      <c r="A674">
        <v>120</v>
      </c>
    </row>
    <row r="675" ht="15">
      <c r="A675">
        <v>120</v>
      </c>
    </row>
    <row r="676" ht="15">
      <c r="A676">
        <v>120</v>
      </c>
    </row>
  </sheetData>
  <sheetProtection/>
  <mergeCells count="1">
    <mergeCell ref="G14:H16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Kiszámoló</dc:creator>
  <cp:keywords/>
  <dc:description/>
  <cp:lastModifiedBy>Papszt Krisztina</cp:lastModifiedBy>
  <dcterms:created xsi:type="dcterms:W3CDTF">2014-07-06T18:42:17Z</dcterms:created>
  <dcterms:modified xsi:type="dcterms:W3CDTF">2020-02-18T18:47:30Z</dcterms:modified>
  <cp:category/>
  <cp:version/>
  <cp:contentType/>
  <cp:contentStatus/>
</cp:coreProperties>
</file>